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1"/>
  </bookViews>
  <sheets>
    <sheet name="sсhedule_2007" sheetId="1" r:id="rId1"/>
    <sheet name="Cup_Results_total" sheetId="2" r:id="rId2"/>
    <sheet name="Distances" sheetId="3" r:id="rId3"/>
  </sheets>
  <definedNames>
    <definedName name="_xlnm._FilterDatabase" localSheetId="1" hidden="1">'Cup_Results_total'!$A$10:$AP$63</definedName>
    <definedName name="_xlnm.Print_Titles" localSheetId="1">'Cup_Results_total'!$1:$10</definedName>
    <definedName name="_xlnm.Print_Area" localSheetId="1">'Cup_Results_total'!$A$1:$AQ$78</definedName>
  </definedNames>
  <calcPr fullCalcOnLoad="1"/>
</workbook>
</file>

<file path=xl/sharedStrings.xml><?xml version="1.0" encoding="utf-8"?>
<sst xmlns="http://schemas.openxmlformats.org/spreadsheetml/2006/main" count="460" uniqueCount="305">
  <si>
    <t>Единый  календарь  соревнований для ветеранов и любителей в 2007 году</t>
  </si>
  <si>
    <t>Наименование</t>
  </si>
  <si>
    <t>соревнований</t>
  </si>
  <si>
    <t>Возраст</t>
  </si>
  <si>
    <t>участников</t>
  </si>
  <si>
    <t xml:space="preserve">Место </t>
  </si>
  <si>
    <t>Сроки</t>
  </si>
  <si>
    <t>Дистанция</t>
  </si>
  <si>
    <t>Ответственный</t>
  </si>
  <si>
    <t>А.Всероссийские соревнования</t>
  </si>
  <si>
    <t xml:space="preserve">1.  Чемпионат России   </t>
  </si>
  <si>
    <t xml:space="preserve">элита 1987 г.р. и старше   </t>
  </si>
  <si>
    <t>Пенза</t>
  </si>
  <si>
    <t xml:space="preserve">  15-17.07.2007   </t>
  </si>
  <si>
    <t xml:space="preserve">1,5 – 40 -10    </t>
  </si>
  <si>
    <t xml:space="preserve">Гудалов А. </t>
  </si>
  <si>
    <t xml:space="preserve"> (495) 725-46-74</t>
  </si>
  <si>
    <t xml:space="preserve">2.  Чемпионат России  </t>
  </si>
  <si>
    <t xml:space="preserve">ветераны 1967 г.р. и старше, любители 1966-87 г.р.   </t>
  </si>
  <si>
    <t>Бережки</t>
  </si>
  <si>
    <t xml:space="preserve">  05.08.2007   </t>
  </si>
  <si>
    <t xml:space="preserve">0,8 -22 - 6     </t>
  </si>
  <si>
    <t>Шахматов А.</t>
  </si>
  <si>
    <t>Б. Региональные соревнования</t>
  </si>
  <si>
    <t xml:space="preserve">1. Наро-Фоминский триатлон      </t>
  </si>
  <si>
    <t xml:space="preserve">24.06.2007    </t>
  </si>
  <si>
    <t xml:space="preserve">0,75 -20 -5        </t>
  </si>
  <si>
    <t>Малиновкин Владимир  (495) 732-62-35</t>
  </si>
  <si>
    <t xml:space="preserve">2.Кубок  Урала                             </t>
  </si>
  <si>
    <t xml:space="preserve">01.07.2007   </t>
  </si>
  <si>
    <t xml:space="preserve">0,75 -20 -5   </t>
  </si>
  <si>
    <t xml:space="preserve">Золотарёв Олег </t>
  </si>
  <si>
    <t xml:space="preserve"> 8-351-30-20-609</t>
  </si>
  <si>
    <t>3. Новгородский триатлон</t>
  </si>
  <si>
    <t xml:space="preserve">Новгородская обл., </t>
  </si>
  <si>
    <t>г. Малая Вишера</t>
  </si>
  <si>
    <t>01.07.2007</t>
  </si>
  <si>
    <t>Голубев Сергей</t>
  </si>
  <si>
    <t>8-921-692-05-87</t>
  </si>
  <si>
    <t>8-816-603-12-31</t>
  </si>
  <si>
    <t xml:space="preserve">4. Новосибирский триатлон       </t>
  </si>
  <si>
    <t>Новосибирск</t>
  </si>
  <si>
    <t xml:space="preserve">08.07.2007    </t>
  </si>
  <si>
    <t xml:space="preserve">1,5 – 40 -10           </t>
  </si>
  <si>
    <t xml:space="preserve">Текутьев Игорь </t>
  </si>
  <si>
    <t>8-383-228-0026</t>
  </si>
  <si>
    <t xml:space="preserve">5. Кубок Поволжья                      </t>
  </si>
  <si>
    <t>Тольятти</t>
  </si>
  <si>
    <t xml:space="preserve">22.07.2007   </t>
  </si>
  <si>
    <t xml:space="preserve">1,5 – 40 -10          </t>
  </si>
  <si>
    <t xml:space="preserve">Яковлев Александр </t>
  </si>
  <si>
    <t xml:space="preserve"> 8-848-2-765-841</t>
  </si>
  <si>
    <t xml:space="preserve">6.Кубок Сибири и Д.Востока       </t>
  </si>
  <si>
    <t>Красноярск</t>
  </si>
  <si>
    <t xml:space="preserve">29.07.2007   </t>
  </si>
  <si>
    <t xml:space="preserve">Мусиенко Владимир </t>
  </si>
  <si>
    <t xml:space="preserve"> 8-391-266-98-55</t>
  </si>
  <si>
    <t>В. Международные соревнования</t>
  </si>
  <si>
    <t xml:space="preserve">1  Чемпионат Европы               </t>
  </si>
  <si>
    <t xml:space="preserve">Дания     </t>
  </si>
  <si>
    <t xml:space="preserve">22 -23 06.2007  </t>
  </si>
  <si>
    <t xml:space="preserve">Гудалов  Андрей </t>
  </si>
  <si>
    <t xml:space="preserve"> 8-495-725-46-74</t>
  </si>
  <si>
    <t xml:space="preserve">2.Чемпионат Мира                    </t>
  </si>
  <si>
    <t xml:space="preserve">Германия   </t>
  </si>
  <si>
    <t xml:space="preserve">30.08 -02.09 2007    </t>
  </si>
  <si>
    <t xml:space="preserve">Аланья , Турция   </t>
  </si>
  <si>
    <t xml:space="preserve">24.10.2007   (17.10.2007)       </t>
  </si>
  <si>
    <t xml:space="preserve">1,5 – 40 -10      </t>
  </si>
  <si>
    <t xml:space="preserve">4. Этап Кубка Европы               </t>
  </si>
  <si>
    <t xml:space="preserve">Эйлат, Израиль    </t>
  </si>
  <si>
    <t xml:space="preserve">Ноябрь 2007            </t>
  </si>
  <si>
    <t xml:space="preserve">1.5 – 40 -10     </t>
  </si>
  <si>
    <t xml:space="preserve">Кыштым,
Челябинская обл.   </t>
  </si>
  <si>
    <t xml:space="preserve">3. Кубок Европы (+= Первенство СНГ)             </t>
  </si>
  <si>
    <t>м</t>
  </si>
  <si>
    <t>1. Триатлон.</t>
  </si>
  <si>
    <t>Плавание, км</t>
  </si>
  <si>
    <t>Велогонка, км</t>
  </si>
  <si>
    <t>Бег, км</t>
  </si>
  <si>
    <t>Спринт</t>
  </si>
  <si>
    <t>0.75</t>
  </si>
  <si>
    <t>Международная</t>
  </si>
  <si>
    <t>Длинная</t>
  </si>
  <si>
    <t>50-180</t>
  </si>
  <si>
    <t>15-42</t>
  </si>
  <si>
    <t>2. Дуатлон.</t>
  </si>
  <si>
    <t>3. Акватлон.</t>
  </si>
  <si>
    <t>4. Зимний триатлон.</t>
  </si>
  <si>
    <t>Гонка на горном велосипеде, км</t>
  </si>
  <si>
    <t>Лыжная гонка, км</t>
  </si>
  <si>
    <t>1.5</t>
  </si>
  <si>
    <t>2-4</t>
  </si>
  <si>
    <t>2.5</t>
  </si>
  <si>
    <t xml:space="preserve">1. Зимний дуатлон      </t>
  </si>
  <si>
    <t>Бег+плавание+бег
2,5+1,0+2,5</t>
  </si>
  <si>
    <t xml:space="preserve">Плав+вело+бег
1,5+40+10  </t>
  </si>
  <si>
    <t>Г. Местные соревнования (в зачет Кубка Тольятти)</t>
  </si>
  <si>
    <t xml:space="preserve">Плав+вело+бег
0,3+7+2 </t>
  </si>
  <si>
    <t xml:space="preserve">Плав+вело+бег
0,75+20+5  </t>
  </si>
  <si>
    <t>4. Спринт-триатлон</t>
  </si>
  <si>
    <t>5. Акватлон (международная дистанция)</t>
  </si>
  <si>
    <t>Наименование соревнований</t>
  </si>
  <si>
    <t>Дистанция, муж (жен)</t>
  </si>
  <si>
    <r>
      <t xml:space="preserve">Моск.область , Башкино </t>
    </r>
    <r>
      <rPr>
        <sz val="10"/>
        <color indexed="10"/>
        <rFont val="Arial"/>
        <family val="2"/>
      </rPr>
      <t xml:space="preserve">  </t>
    </r>
  </si>
  <si>
    <t>Бег+вело(байк)+бег
6+15+3</t>
  </si>
  <si>
    <t>3. Дуатлон (спринт)</t>
  </si>
  <si>
    <t>Бег+плавание+бег
5+2,0+5</t>
  </si>
  <si>
    <t>6. Акватлон (длинная дистанция)</t>
  </si>
  <si>
    <t xml:space="preserve">8. Кубок Поволжья, XX Тольяттинский триатлон  
(международная дистанция)    </t>
  </si>
  <si>
    <t xml:space="preserve">9. Пискалинский суперспринт-триатлон      </t>
  </si>
  <si>
    <t>Лыжи 5 км + ВЕЛО 6,4 км + БЕГ 3,2км</t>
  </si>
  <si>
    <t>Лыжи 5км + Бег 3,2 км</t>
  </si>
  <si>
    <t>Кол-во участников</t>
  </si>
  <si>
    <t>13 (12М+1Ж)</t>
  </si>
  <si>
    <t>9 (9М+1Ж)</t>
  </si>
  <si>
    <t>20 (16М+4Ж)</t>
  </si>
  <si>
    <t>МЕСТО ОБЩЕЕ</t>
  </si>
  <si>
    <t>Соревнование</t>
  </si>
  <si>
    <t>1.5+40+10</t>
  </si>
  <si>
    <t>Пискалы</t>
  </si>
  <si>
    <t>Кубок Поволжья</t>
  </si>
  <si>
    <t>Число участников общее</t>
  </si>
  <si>
    <t>Год</t>
  </si>
  <si>
    <t>Очки
всего</t>
  </si>
  <si>
    <t>Мес</t>
  </si>
  <si>
    <t>рож</t>
  </si>
  <si>
    <t>_1</t>
  </si>
  <si>
    <t>ГОЛУБЕВ Сергей</t>
  </si>
  <si>
    <t>_2</t>
  </si>
  <si>
    <t>ЛОПАТИН  Владимир</t>
  </si>
  <si>
    <t>_3</t>
  </si>
  <si>
    <t>ПИМЕНОВА Екатерина</t>
  </si>
  <si>
    <t>_4</t>
  </si>
  <si>
    <t>ТАРАСОВ Борис</t>
  </si>
  <si>
    <t>_5</t>
  </si>
  <si>
    <t>ФИШЕЛЬМАН Юрий</t>
  </si>
  <si>
    <t>_6</t>
  </si>
  <si>
    <t>ДМИТРЕНКО Максим</t>
  </si>
  <si>
    <t>ЯЭМУРД  Виктор</t>
  </si>
  <si>
    <t>_9</t>
  </si>
  <si>
    <t>МЕРКУШЕВ Александр</t>
  </si>
  <si>
    <t>КОСТЫЛЕВ Евгений</t>
  </si>
  <si>
    <t>ЕПИФАНОВ Юрий</t>
  </si>
  <si>
    <t>БУБЕНЦОВ Виктор</t>
  </si>
  <si>
    <t>Место</t>
  </si>
  <si>
    <t>Городские</t>
  </si>
  <si>
    <t xml:space="preserve">4.  Начисление  очков. Очки  начисляются  за  место  в  возрастной группе. </t>
  </si>
  <si>
    <t>Возрастная группа определяется положением о соревнованиях и/или согласно правил ETU (Европейского союза триатлона).</t>
  </si>
  <si>
    <t>5. Зачет. В зачет участника идут 6 (шесть)  лучших результатов согласно календарю в соревнований по триатлону, дуатлону, акватлону.</t>
  </si>
  <si>
    <t>6. Информацию об участии в соревнованиях не включенных в календарь соревнований предоставляет организатору Кубка сам участник.</t>
  </si>
  <si>
    <t xml:space="preserve">2. Период  проведения. С  1.01.2007 по 31.12.2007 согласно календарю соревнований. </t>
  </si>
  <si>
    <t>1.  Участники Кубка:  Все кто попал в протоколы календаря соревнований Кубка.</t>
  </si>
  <si>
    <t xml:space="preserve">ПОРЯДОК ОПРЕДЕЛЕНИЯ ПОБЕДИТЕЛЕЙ КУБКА ТОЛЬЯТТИ - 2007 ПО ТРИАТЛОНУ. </t>
  </si>
  <si>
    <t>ГУРЬЯНОВ Василий</t>
  </si>
  <si>
    <t>МИРОНОВ В.</t>
  </si>
  <si>
    <t>ГРОСС Борис</t>
  </si>
  <si>
    <t>МОШКОВ Юрий</t>
  </si>
  <si>
    <t>ГУРЬЕВ Владимир</t>
  </si>
  <si>
    <t>ШЕПЕЛЕВ В.Ф.</t>
  </si>
  <si>
    <t>ЧЕРНЯВСКИЙ В.</t>
  </si>
  <si>
    <t>Рез</t>
  </si>
  <si>
    <t>МАТУЛЯК Светлана</t>
  </si>
  <si>
    <t>ПЕТРОВА Ирина</t>
  </si>
  <si>
    <t>КОЗИНА Олеся</t>
  </si>
  <si>
    <t>КроссДуатлон</t>
  </si>
  <si>
    <t>Россия</t>
  </si>
  <si>
    <t>М</t>
  </si>
  <si>
    <t>О</t>
  </si>
  <si>
    <t>Зимний триатлон</t>
  </si>
  <si>
    <t>Зимний дуатлон</t>
  </si>
  <si>
    <t>ЯШИН Александр</t>
  </si>
  <si>
    <t>Парфенов  Валерий</t>
  </si>
  <si>
    <t>Мещеряков  В</t>
  </si>
  <si>
    <t>Царегородцев  Николай</t>
  </si>
  <si>
    <t>Ляхов  Геннадий</t>
  </si>
  <si>
    <t>Афанасьев  Алексей</t>
  </si>
  <si>
    <t>1973</t>
  </si>
  <si>
    <t>1959</t>
  </si>
  <si>
    <t>1954</t>
  </si>
  <si>
    <t>1937</t>
  </si>
  <si>
    <t>1966</t>
  </si>
  <si>
    <t>Москва, Бережки</t>
  </si>
  <si>
    <t>21-&gt;29</t>
  </si>
  <si>
    <t>3. Зачетные  соревнования.  Все  соревнования  в  городе,  регионе, России, Европе, мире, на которые есть официальный протокол.</t>
  </si>
  <si>
    <t xml:space="preserve">Лыжи5 + Бег3,2 </t>
  </si>
  <si>
    <t>СУХАРЕВА  Галина</t>
  </si>
  <si>
    <t>БОГДАНОВ Евгений</t>
  </si>
  <si>
    <t>Горячев Евгений</t>
  </si>
  <si>
    <t>МУЖЧИНЫ</t>
  </si>
  <si>
    <t>ЖЕНЩИНЫ</t>
  </si>
  <si>
    <t>Лыж5+ ВЕЛ6,4+Бег3,2</t>
  </si>
  <si>
    <t>Шестопалов Дмитрий</t>
  </si>
  <si>
    <t>Гизатуллин Ильдар</t>
  </si>
  <si>
    <t>Петров Роман</t>
  </si>
  <si>
    <t>Пережигин Владимир</t>
  </si>
  <si>
    <t>Зайдулин Эльдар</t>
  </si>
  <si>
    <t>Яковлев Александр</t>
  </si>
  <si>
    <t>Пуговкин Денис</t>
  </si>
  <si>
    <t>Ильинский Евгений</t>
  </si>
  <si>
    <t>Фишельман Маша</t>
  </si>
  <si>
    <t>_7</t>
  </si>
  <si>
    <t>_8</t>
  </si>
  <si>
    <t>_10</t>
  </si>
  <si>
    <t>9 (8М+1Ж)</t>
  </si>
  <si>
    <t>21 (18М+3Ж)</t>
  </si>
  <si>
    <t>7. Суперспринт-триатлон</t>
  </si>
  <si>
    <t xml:space="preserve">Плав+вело+бег
0,3+8+2 </t>
  </si>
  <si>
    <t>КУБОК ТОЛЬЯТТИ - 2007 ПО ТРИАТЛОНУ. (6  лучших результатов по выбору)</t>
  </si>
  <si>
    <t>0.3+8+2</t>
  </si>
  <si>
    <t>КИСЕЛЕВ Евгений</t>
  </si>
  <si>
    <t>ВИНОГРАДОВ Константин</t>
  </si>
  <si>
    <t>ЕРЧЕВ А.В.</t>
  </si>
  <si>
    <t>КАЛМЫКОВ В.В.</t>
  </si>
  <si>
    <t>ЛЫСКОВЕЦ Александр</t>
  </si>
  <si>
    <t>СОШЛА</t>
  </si>
  <si>
    <t>МИРИДОНОВ Сергей</t>
  </si>
  <si>
    <t>ГРОСС Александр</t>
  </si>
  <si>
    <t>_11</t>
  </si>
  <si>
    <t>_12</t>
  </si>
  <si>
    <t>_14</t>
  </si>
  <si>
    <t>_15</t>
  </si>
  <si>
    <t>_16</t>
  </si>
  <si>
    <t>_17</t>
  </si>
  <si>
    <t>_18</t>
  </si>
  <si>
    <t>_19</t>
  </si>
  <si>
    <t>_20</t>
  </si>
  <si>
    <t>10 (8М+2Ж)</t>
  </si>
  <si>
    <t>36 (35М+1Ж)</t>
  </si>
  <si>
    <t>КУЧИЕРСКИЙ Александр</t>
  </si>
  <si>
    <t>0.85+21+6,6</t>
  </si>
  <si>
    <r>
      <t>итого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(6  лучших результатов по выбору)</t>
    </r>
    <r>
      <rPr>
        <sz val="14"/>
        <rFont val="Arial"/>
        <family val="2"/>
      </rPr>
      <t xml:space="preserve">
</t>
    </r>
  </si>
  <si>
    <t>0.4+12+3</t>
  </si>
  <si>
    <t>0.75+20+5</t>
  </si>
  <si>
    <t>Триатлон
Спринт</t>
  </si>
  <si>
    <t>Триатлон
Суперспринт</t>
  </si>
  <si>
    <t>Акватлон
Междунар. дист.</t>
  </si>
  <si>
    <t>Акватлон
Длинная дист.</t>
  </si>
  <si>
    <t>НИКИТИН Алексей</t>
  </si>
  <si>
    <t>_13</t>
  </si>
  <si>
    <t>_21</t>
  </si>
  <si>
    <t>_22</t>
  </si>
  <si>
    <t>_23</t>
  </si>
  <si>
    <t>_24</t>
  </si>
  <si>
    <t>_25</t>
  </si>
  <si>
    <t>_26</t>
  </si>
  <si>
    <t>_27</t>
  </si>
  <si>
    <t>_28</t>
  </si>
  <si>
    <t>_29</t>
  </si>
  <si>
    <t>_30</t>
  </si>
  <si>
    <t>_31</t>
  </si>
  <si>
    <t>_32</t>
  </si>
  <si>
    <t>_33</t>
  </si>
  <si>
    <t>_34</t>
  </si>
  <si>
    <t>_35</t>
  </si>
  <si>
    <t>_36</t>
  </si>
  <si>
    <t>_37</t>
  </si>
  <si>
    <t>_38</t>
  </si>
  <si>
    <t>_39</t>
  </si>
  <si>
    <t>_40</t>
  </si>
  <si>
    <t>_41</t>
  </si>
  <si>
    <t>_42</t>
  </si>
  <si>
    <t>ВСЕГО  СТАРТОВ</t>
  </si>
  <si>
    <t>Триатлон
Длинная дист.</t>
  </si>
  <si>
    <t xml:space="preserve">10. Триатлон на спринтерской дистанции
</t>
  </si>
  <si>
    <t xml:space="preserve">Тольятти
</t>
  </si>
  <si>
    <t xml:space="preserve">Плав+вело+бег
2,0+50+12,5  </t>
  </si>
  <si>
    <t>2. Зимний триатлон</t>
  </si>
  <si>
    <t xml:space="preserve">11. Триатлон на длинной дистанции  -
</t>
  </si>
  <si>
    <t>12. Дуатлон осенний (международная дистанция)</t>
  </si>
  <si>
    <t>Сред.рез./Всего уч-ков/очков</t>
  </si>
  <si>
    <t>2.0+50/40Ж+12,5/10Ж</t>
  </si>
  <si>
    <t>6/3Ж+15/10Ж+3</t>
  </si>
  <si>
    <t>2,5+1,0+2.5</t>
  </si>
  <si>
    <t>5+2,0+5</t>
  </si>
  <si>
    <t xml:space="preserve">Международные </t>
  </si>
  <si>
    <t>9-&gt;1</t>
  </si>
  <si>
    <r>
      <t xml:space="preserve">Региональные </t>
    </r>
    <r>
      <rPr>
        <i/>
        <sz val="8"/>
        <rFont val="Tahoma"/>
        <family val="2"/>
      </rPr>
      <t>(М20,М30,М40,М45...)</t>
    </r>
  </si>
  <si>
    <r>
      <t xml:space="preserve">Всероссийские </t>
    </r>
    <r>
      <rPr>
        <i/>
        <sz val="8"/>
        <rFont val="Tahoma"/>
        <family val="2"/>
      </rPr>
      <t>(М20,М40,М45М50,...)</t>
    </r>
  </si>
  <si>
    <t>Возр.</t>
  </si>
  <si>
    <t>гр.</t>
  </si>
  <si>
    <t>М60+</t>
  </si>
  <si>
    <t>М65+</t>
  </si>
  <si>
    <t>М70+</t>
  </si>
  <si>
    <t>Городские (М18,М20,М40,50...)</t>
  </si>
  <si>
    <t>М18+</t>
  </si>
  <si>
    <t>М20+</t>
  </si>
  <si>
    <t>М30+</t>
  </si>
  <si>
    <t>М40+</t>
  </si>
  <si>
    <t>М50+</t>
  </si>
  <si>
    <t>Ж20+</t>
  </si>
  <si>
    <t>Ж40+</t>
  </si>
  <si>
    <t>Ж18+</t>
  </si>
  <si>
    <t>Ж12+</t>
  </si>
  <si>
    <t>Этап</t>
  </si>
  <si>
    <t>Триатлон
Олимпийская дист.</t>
  </si>
  <si>
    <t>Участники</t>
  </si>
  <si>
    <t>NF</t>
  </si>
  <si>
    <t>Бег+велокросс+бег
10+30+5</t>
  </si>
  <si>
    <t>перенесен на
11.08.2007</t>
  </si>
  <si>
    <t>КроссДуатлон
Междунар. дист.</t>
  </si>
  <si>
    <t>Бег10+Вел30+Бег5</t>
  </si>
  <si>
    <t>После 12 этап.</t>
  </si>
  <si>
    <t>нет данных</t>
  </si>
  <si>
    <t>Примечание: желтым цветом выделены очки, начисляемые в зачет Кубка России среди любителей и ветеранов ("Шахматовский рейтинг").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</si>
</sst>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\'\,##0.00&quot;р.&quot;_-;\-* #\'\,##0.00&quot;р.&quot;_-;_-* &quot;-&quot;??&quot;р.&quot;_-;_-@_-"/>
    <numFmt numFmtId="177" formatCode="h:mm:ss;@"/>
    <numFmt numFmtId="178" formatCode="[$-FC19]d\ mmmm\ yyyy\ &quot;г.&quot;"/>
    <numFmt numFmtId="179" formatCode="[$-F400]h:mm:ss\ AM/PM"/>
  </numFmts>
  <fonts count="2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name val="Arial Cyr"/>
      <family val="0"/>
    </font>
    <font>
      <sz val="16"/>
      <name val="Arial"/>
      <family val="2"/>
    </font>
    <font>
      <i/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8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7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7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8" fillId="0" borderId="7" xfId="0" applyFont="1" applyFill="1" applyBorder="1" applyAlignment="1">
      <alignment wrapText="1"/>
    </xf>
    <xf numFmtId="0" fontId="11" fillId="2" borderId="7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1" fillId="0" borderId="7" xfId="0" applyFont="1" applyFill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0" fontId="3" fillId="3" borderId="8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21" fillId="0" borderId="8" xfId="0" applyFont="1" applyBorder="1" applyAlignment="1">
      <alignment horizontal="center" vertical="top"/>
    </xf>
    <xf numFmtId="0" fontId="21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0" fillId="0" borderId="8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3" fillId="0" borderId="8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/>
    </xf>
    <xf numFmtId="0" fontId="10" fillId="0" borderId="8" xfId="0" applyFont="1" applyFill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0" fillId="0" borderId="8" xfId="0" applyFont="1" applyFill="1" applyBorder="1" applyAlignment="1">
      <alignment horizontal="center" vertical="top"/>
    </xf>
    <xf numFmtId="0" fontId="17" fillId="0" borderId="8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8" xfId="0" applyFont="1" applyBorder="1" applyAlignment="1">
      <alignment horizontal="left" vertical="top"/>
    </xf>
    <xf numFmtId="0" fontId="0" fillId="0" borderId="8" xfId="0" applyFont="1" applyFill="1" applyBorder="1" applyAlignment="1">
      <alignment vertical="top"/>
    </xf>
    <xf numFmtId="45" fontId="0" fillId="0" borderId="8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8" xfId="0" applyFont="1" applyBorder="1" applyAlignment="1">
      <alignment horizontal="left" vertical="top" wrapText="1"/>
    </xf>
    <xf numFmtId="49" fontId="0" fillId="3" borderId="8" xfId="0" applyNumberFormat="1" applyFont="1" applyFill="1" applyBorder="1" applyAlignment="1">
      <alignment horizontal="center" vertical="top"/>
    </xf>
    <xf numFmtId="0" fontId="16" fillId="0" borderId="8" xfId="0" applyFont="1" applyFill="1" applyBorder="1" applyAlignment="1">
      <alignment vertical="top"/>
    </xf>
    <xf numFmtId="0" fontId="0" fillId="0" borderId="8" xfId="0" applyFont="1" applyBorder="1" applyAlignment="1">
      <alignment vertical="top"/>
    </xf>
    <xf numFmtId="45" fontId="0" fillId="3" borderId="8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right" vertical="top" wrapText="1"/>
    </xf>
    <xf numFmtId="0" fontId="0" fillId="0" borderId="8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right" textRotation="90" wrapText="1"/>
    </xf>
    <xf numFmtId="0" fontId="3" fillId="0" borderId="8" xfId="0" applyFont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center" textRotation="90" wrapText="1"/>
    </xf>
    <xf numFmtId="0" fontId="3" fillId="4" borderId="8" xfId="0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16" fillId="3" borderId="8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0" borderId="8" xfId="0" applyFont="1" applyBorder="1" applyAlignment="1">
      <alignment horizontal="right" wrapText="1"/>
    </xf>
    <xf numFmtId="16" fontId="18" fillId="2" borderId="7" xfId="0" applyNumberFormat="1" applyFont="1" applyFill="1" applyBorder="1" applyAlignment="1">
      <alignment wrapText="1"/>
    </xf>
    <xf numFmtId="45" fontId="0" fillId="4" borderId="8" xfId="0" applyNumberFormat="1" applyFont="1" applyFill="1" applyBorder="1" applyAlignment="1">
      <alignment vertical="top"/>
    </xf>
    <xf numFmtId="45" fontId="0" fillId="5" borderId="8" xfId="0" applyNumberFormat="1" applyFont="1" applyFill="1" applyBorder="1" applyAlignment="1">
      <alignment horizontal="center" vertical="top"/>
    </xf>
    <xf numFmtId="177" fontId="0" fillId="2" borderId="8" xfId="0" applyNumberFormat="1" applyFont="1" applyFill="1" applyBorder="1" applyAlignment="1">
      <alignment horizontal="center" vertical="top"/>
    </xf>
    <xf numFmtId="45" fontId="0" fillId="4" borderId="8" xfId="0" applyNumberFormat="1" applyFont="1" applyFill="1" applyBorder="1" applyAlignment="1">
      <alignment horizontal="center" vertical="top"/>
    </xf>
    <xf numFmtId="21" fontId="3" fillId="6" borderId="8" xfId="0" applyNumberFormat="1" applyFont="1" applyFill="1" applyBorder="1" applyAlignment="1">
      <alignment horizontal="center" vertical="top"/>
    </xf>
    <xf numFmtId="21" fontId="3" fillId="7" borderId="8" xfId="0" applyNumberFormat="1" applyFont="1" applyFill="1" applyBorder="1" applyAlignment="1">
      <alignment horizontal="right" vertical="top" wrapText="1"/>
    </xf>
    <xf numFmtId="46" fontId="3" fillId="0" borderId="8" xfId="0" applyNumberFormat="1" applyFont="1" applyFill="1" applyBorder="1" applyAlignment="1">
      <alignment horizontal="center" vertical="top"/>
    </xf>
    <xf numFmtId="179" fontId="0" fillId="2" borderId="8" xfId="0" applyNumberFormat="1" applyFont="1" applyFill="1" applyBorder="1" applyAlignment="1">
      <alignment horizontal="center" vertical="top"/>
    </xf>
    <xf numFmtId="46" fontId="3" fillId="4" borderId="8" xfId="0" applyNumberFormat="1" applyFont="1" applyFill="1" applyBorder="1" applyAlignment="1">
      <alignment horizontal="center" vertical="top"/>
    </xf>
    <xf numFmtId="46" fontId="3" fillId="4" borderId="8" xfId="0" applyNumberFormat="1" applyFont="1" applyFill="1" applyBorder="1" applyAlignment="1">
      <alignment horizontal="center"/>
    </xf>
    <xf numFmtId="177" fontId="0" fillId="0" borderId="8" xfId="0" applyNumberFormat="1" applyFont="1" applyFill="1" applyBorder="1" applyAlignment="1">
      <alignment horizontal="center" vertical="top"/>
    </xf>
    <xf numFmtId="179" fontId="0" fillId="0" borderId="8" xfId="0" applyNumberFormat="1" applyFont="1" applyFill="1" applyBorder="1" applyAlignment="1">
      <alignment horizontal="center" vertical="top"/>
    </xf>
    <xf numFmtId="45" fontId="0" fillId="0" borderId="8" xfId="0" applyNumberFormat="1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21" fontId="0" fillId="0" borderId="8" xfId="0" applyNumberFormat="1" applyFont="1" applyFill="1" applyBorder="1" applyAlignment="1">
      <alignment horizontal="center" wrapText="1"/>
    </xf>
    <xf numFmtId="0" fontId="0" fillId="0" borderId="8" xfId="0" applyFont="1" applyBorder="1" applyAlignment="1">
      <alignment horizontal="right" wrapText="1"/>
    </xf>
    <xf numFmtId="0" fontId="0" fillId="4" borderId="8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right" vertical="top" wrapText="1"/>
    </xf>
    <xf numFmtId="0" fontId="2" fillId="3" borderId="8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2" borderId="5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2" borderId="15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177" fontId="3" fillId="2" borderId="17" xfId="0" applyNumberFormat="1" applyFont="1" applyFill="1" applyBorder="1" applyAlignment="1">
      <alignment horizontal="center"/>
    </xf>
    <xf numFmtId="177" fontId="3" fillId="2" borderId="8" xfId="0" applyNumberFormat="1" applyFont="1" applyFill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0" fillId="2" borderId="1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top" wrapText="1"/>
    </xf>
    <xf numFmtId="0" fontId="0" fillId="8" borderId="4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4" fontId="0" fillId="0" borderId="19" xfId="0" applyNumberFormat="1" applyFont="1" applyBorder="1" applyAlignment="1">
      <alignment horizontal="center" vertical="top" wrapText="1"/>
    </xf>
    <xf numFmtId="14" fontId="0" fillId="0" borderId="17" xfId="0" applyNumberFormat="1" applyFont="1" applyBorder="1" applyAlignment="1">
      <alignment horizontal="center" vertical="top" wrapText="1"/>
    </xf>
    <xf numFmtId="0" fontId="0" fillId="2" borderId="19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20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14" fontId="0" fillId="2" borderId="8" xfId="0" applyNumberFormat="1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justify" vertical="top" wrapText="1"/>
    </xf>
    <xf numFmtId="0" fontId="0" fillId="8" borderId="13" xfId="0" applyFont="1" applyFill="1" applyBorder="1" applyAlignment="1">
      <alignment vertical="top" wrapText="1"/>
    </xf>
    <xf numFmtId="0" fontId="0" fillId="8" borderId="15" xfId="0" applyFont="1" applyFill="1" applyBorder="1" applyAlignment="1">
      <alignment vertical="top" wrapText="1"/>
    </xf>
    <xf numFmtId="0" fontId="0" fillId="8" borderId="21" xfId="0" applyFont="1" applyFill="1" applyBorder="1" applyAlignment="1">
      <alignment vertical="top" wrapText="1"/>
    </xf>
    <xf numFmtId="0" fontId="0" fillId="8" borderId="4" xfId="0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8" borderId="2" xfId="0" applyFont="1" applyFill="1" applyBorder="1" applyAlignment="1">
      <alignment vertical="top" wrapText="1"/>
    </xf>
    <xf numFmtId="0" fontId="0" fillId="8" borderId="24" xfId="0" applyFont="1" applyFill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5" borderId="20" xfId="0" applyFont="1" applyFill="1" applyBorder="1" applyAlignment="1">
      <alignment vertical="top" wrapText="1"/>
    </xf>
    <xf numFmtId="0" fontId="0" fillId="5" borderId="8" xfId="0" applyFont="1" applyFill="1" applyBorder="1" applyAlignment="1">
      <alignment vertical="top" wrapText="1"/>
    </xf>
    <xf numFmtId="0" fontId="0" fillId="5" borderId="19" xfId="0" applyFont="1" applyFill="1" applyBorder="1" applyAlignment="1">
      <alignment horizontal="center" vertical="top" wrapText="1"/>
    </xf>
    <xf numFmtId="0" fontId="0" fillId="5" borderId="17" xfId="0" applyFont="1" applyFill="1" applyBorder="1" applyAlignment="1">
      <alignment horizontal="center" vertical="top" wrapText="1"/>
    </xf>
    <xf numFmtId="14" fontId="0" fillId="5" borderId="8" xfId="0" applyNumberFormat="1" applyFont="1" applyFill="1" applyBorder="1" applyAlignment="1">
      <alignment horizontal="center" vertical="top" wrapText="1"/>
    </xf>
    <xf numFmtId="0" fontId="0" fillId="5" borderId="8" xfId="0" applyFont="1" applyFill="1" applyBorder="1" applyAlignment="1">
      <alignment horizontal="center" vertical="top" wrapText="1"/>
    </xf>
    <xf numFmtId="0" fontId="0" fillId="2" borderId="26" xfId="0" applyFont="1" applyFill="1" applyBorder="1" applyAlignment="1">
      <alignment vertical="top" wrapText="1"/>
    </xf>
    <xf numFmtId="0" fontId="0" fillId="2" borderId="27" xfId="0" applyFont="1" applyFill="1" applyBorder="1" applyAlignment="1">
      <alignment vertical="top" wrapText="1"/>
    </xf>
    <xf numFmtId="0" fontId="0" fillId="2" borderId="28" xfId="0" applyFont="1" applyFill="1" applyBorder="1" applyAlignment="1">
      <alignment horizontal="center" vertical="top" wrapText="1"/>
    </xf>
    <xf numFmtId="0" fontId="0" fillId="2" borderId="29" xfId="0" applyFont="1" applyFill="1" applyBorder="1" applyAlignment="1">
      <alignment horizontal="center" vertical="top" wrapText="1"/>
    </xf>
    <xf numFmtId="14" fontId="0" fillId="2" borderId="27" xfId="0" applyNumberFormat="1" applyFont="1" applyFill="1" applyBorder="1" applyAlignment="1">
      <alignment horizontal="center" vertical="top" wrapText="1"/>
    </xf>
    <xf numFmtId="0" fontId="0" fillId="2" borderId="27" xfId="0" applyFont="1" applyFill="1" applyBorder="1" applyAlignment="1">
      <alignment horizontal="center" vertical="top" wrapText="1"/>
    </xf>
    <xf numFmtId="0" fontId="0" fillId="4" borderId="19" xfId="0" applyFont="1" applyFill="1" applyBorder="1" applyAlignment="1">
      <alignment horizontal="center" vertical="top" wrapText="1"/>
    </xf>
    <xf numFmtId="0" fontId="0" fillId="4" borderId="17" xfId="0" applyFont="1" applyFill="1" applyBorder="1" applyAlignment="1">
      <alignment horizontal="center" vertical="top" wrapText="1"/>
    </xf>
    <xf numFmtId="0" fontId="0" fillId="6" borderId="20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  <xf numFmtId="0" fontId="0" fillId="6" borderId="19" xfId="0" applyFont="1" applyFill="1" applyBorder="1" applyAlignment="1">
      <alignment horizontal="center" vertical="top" wrapText="1"/>
    </xf>
    <xf numFmtId="0" fontId="0" fillId="6" borderId="17" xfId="0" applyFont="1" applyFill="1" applyBorder="1" applyAlignment="1">
      <alignment horizontal="center" vertical="top" wrapText="1"/>
    </xf>
    <xf numFmtId="0" fontId="0" fillId="4" borderId="30" xfId="0" applyFont="1" applyFill="1" applyBorder="1" applyAlignment="1">
      <alignment vertical="top" wrapText="1"/>
    </xf>
    <xf numFmtId="0" fontId="0" fillId="4" borderId="31" xfId="0" applyFont="1" applyFill="1" applyBorder="1" applyAlignment="1">
      <alignment vertical="top" wrapText="1"/>
    </xf>
    <xf numFmtId="0" fontId="0" fillId="4" borderId="32" xfId="0" applyFont="1" applyFill="1" applyBorder="1" applyAlignment="1">
      <alignment horizontal="center" vertical="top" wrapText="1"/>
    </xf>
    <xf numFmtId="0" fontId="0" fillId="4" borderId="33" xfId="0" applyFont="1" applyFill="1" applyBorder="1" applyAlignment="1">
      <alignment horizontal="center" vertical="top" wrapText="1"/>
    </xf>
    <xf numFmtId="14" fontId="0" fillId="4" borderId="31" xfId="0" applyNumberFormat="1" applyFont="1" applyFill="1" applyBorder="1" applyAlignment="1">
      <alignment horizontal="center" vertical="top" wrapText="1"/>
    </xf>
    <xf numFmtId="0" fontId="0" fillId="4" borderId="31" xfId="0" applyFont="1" applyFill="1" applyBorder="1" applyAlignment="1">
      <alignment horizontal="center" vertical="top" wrapText="1"/>
    </xf>
    <xf numFmtId="14" fontId="0" fillId="6" borderId="8" xfId="0" applyNumberFormat="1" applyFont="1" applyFill="1" applyBorder="1" applyAlignment="1">
      <alignment horizontal="center" vertical="top" wrapText="1"/>
    </xf>
    <xf numFmtId="0" fontId="0" fillId="6" borderId="8" xfId="0" applyFont="1" applyFill="1" applyBorder="1" applyAlignment="1">
      <alignment horizontal="center" vertical="top" wrapText="1"/>
    </xf>
    <xf numFmtId="0" fontId="0" fillId="4" borderId="8" xfId="0" applyFont="1" applyFill="1" applyBorder="1" applyAlignment="1">
      <alignment horizontal="center" vertical="top" wrapText="1"/>
    </xf>
    <xf numFmtId="0" fontId="0" fillId="4" borderId="20" xfId="0" applyFont="1" applyFill="1" applyBorder="1" applyAlignment="1">
      <alignment vertical="top" wrapText="1"/>
    </xf>
    <xf numFmtId="0" fontId="0" fillId="4" borderId="8" xfId="0" applyFont="1" applyFill="1" applyBorder="1" applyAlignment="1">
      <alignment vertical="top" wrapText="1"/>
    </xf>
    <xf numFmtId="14" fontId="0" fillId="4" borderId="8" xfId="0" applyNumberFormat="1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14" fontId="4" fillId="0" borderId="27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2" fillId="0" borderId="34" xfId="0" applyFont="1" applyFill="1" applyBorder="1" applyAlignment="1">
      <alignment horizontal="right" vertical="top"/>
    </xf>
    <xf numFmtId="0" fontId="2" fillId="0" borderId="35" xfId="0" applyFont="1" applyFill="1" applyBorder="1" applyAlignment="1">
      <alignment horizontal="right" vertical="top"/>
    </xf>
    <xf numFmtId="0" fontId="2" fillId="0" borderId="36" xfId="0" applyFont="1" applyFill="1" applyBorder="1" applyAlignment="1">
      <alignment horizontal="right" vertical="top"/>
    </xf>
    <xf numFmtId="0" fontId="2" fillId="0" borderId="34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6" fillId="0" borderId="37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0" fillId="0" borderId="35" xfId="0" applyFont="1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16" fillId="2" borderId="38" xfId="0" applyFont="1" applyFill="1" applyBorder="1" applyAlignment="1">
      <alignment horizontal="center" vertical="top"/>
    </xf>
    <xf numFmtId="0" fontId="16" fillId="2" borderId="39" xfId="0" applyFont="1" applyFill="1" applyBorder="1" applyAlignment="1">
      <alignment horizontal="center" vertical="top"/>
    </xf>
    <xf numFmtId="0" fontId="16" fillId="2" borderId="40" xfId="0" applyFont="1" applyFill="1" applyBorder="1" applyAlignment="1">
      <alignment horizontal="center" vertical="top"/>
    </xf>
    <xf numFmtId="0" fontId="16" fillId="2" borderId="41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42" xfId="0" applyFont="1" applyFill="1" applyBorder="1" applyAlignment="1">
      <alignment horizontal="center" vertical="top"/>
    </xf>
    <xf numFmtId="14" fontId="16" fillId="0" borderId="41" xfId="0" applyNumberFormat="1" applyFont="1" applyBorder="1" applyAlignment="1">
      <alignment horizontal="center" vertical="top"/>
    </xf>
    <xf numFmtId="14" fontId="16" fillId="0" borderId="0" xfId="0" applyNumberFormat="1" applyFont="1" applyAlignment="1">
      <alignment horizontal="center" vertical="top"/>
    </xf>
    <xf numFmtId="14" fontId="16" fillId="0" borderId="42" xfId="0" applyNumberFormat="1" applyFont="1" applyBorder="1" applyAlignment="1">
      <alignment horizontal="center" vertical="top"/>
    </xf>
    <xf numFmtId="0" fontId="16" fillId="0" borderId="41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42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37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0" fillId="2" borderId="34" xfId="0" applyFont="1" applyFill="1" applyBorder="1" applyAlignment="1">
      <alignment horizontal="center" vertical="top"/>
    </xf>
    <xf numFmtId="0" fontId="0" fillId="2" borderId="35" xfId="0" applyFont="1" applyFill="1" applyBorder="1" applyAlignment="1">
      <alignment horizontal="center" vertical="top"/>
    </xf>
    <xf numFmtId="0" fontId="0" fillId="2" borderId="36" xfId="0" applyFont="1" applyFill="1" applyBorder="1" applyAlignment="1">
      <alignment horizontal="center" vertical="top"/>
    </xf>
    <xf numFmtId="0" fontId="16" fillId="2" borderId="38" xfId="0" applyFont="1" applyFill="1" applyBorder="1" applyAlignment="1">
      <alignment horizontal="center" vertical="top" wrapText="1"/>
    </xf>
    <xf numFmtId="0" fontId="16" fillId="0" borderId="41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6" fillId="0" borderId="42" xfId="0" applyFont="1" applyFill="1" applyBorder="1" applyAlignment="1">
      <alignment horizontal="center" vertical="top"/>
    </xf>
    <xf numFmtId="0" fontId="0" fillId="5" borderId="34" xfId="0" applyFont="1" applyFill="1" applyBorder="1" applyAlignment="1">
      <alignment horizontal="center" vertical="top"/>
    </xf>
    <xf numFmtId="0" fontId="0" fillId="5" borderId="35" xfId="0" applyFont="1" applyFill="1" applyBorder="1" applyAlignment="1">
      <alignment horizontal="center" vertical="top"/>
    </xf>
    <xf numFmtId="0" fontId="0" fillId="5" borderId="36" xfId="0" applyFont="1" applyFill="1" applyBorder="1" applyAlignment="1">
      <alignment horizontal="center" vertical="top"/>
    </xf>
    <xf numFmtId="0" fontId="16" fillId="4" borderId="38" xfId="0" applyFont="1" applyFill="1" applyBorder="1" applyAlignment="1">
      <alignment horizontal="center" vertical="top"/>
    </xf>
    <xf numFmtId="0" fontId="16" fillId="4" borderId="39" xfId="0" applyFont="1" applyFill="1" applyBorder="1" applyAlignment="1">
      <alignment horizontal="center" vertical="top"/>
    </xf>
    <xf numFmtId="0" fontId="16" fillId="4" borderId="40" xfId="0" applyFont="1" applyFill="1" applyBorder="1" applyAlignment="1">
      <alignment horizontal="center" vertical="top"/>
    </xf>
    <xf numFmtId="0" fontId="16" fillId="4" borderId="41" xfId="0" applyFont="1" applyFill="1" applyBorder="1" applyAlignment="1">
      <alignment horizontal="center" vertical="top"/>
    </xf>
    <xf numFmtId="0" fontId="16" fillId="4" borderId="0" xfId="0" applyFont="1" applyFill="1" applyAlignment="1">
      <alignment horizontal="center" vertical="top"/>
    </xf>
    <xf numFmtId="0" fontId="16" fillId="4" borderId="42" xfId="0" applyFont="1" applyFill="1" applyBorder="1" applyAlignment="1">
      <alignment horizontal="center" vertical="top"/>
    </xf>
    <xf numFmtId="0" fontId="16" fillId="5" borderId="38" xfId="0" applyFont="1" applyFill="1" applyBorder="1" applyAlignment="1">
      <alignment horizontal="center" vertical="top"/>
    </xf>
    <xf numFmtId="0" fontId="16" fillId="5" borderId="39" xfId="0" applyFont="1" applyFill="1" applyBorder="1" applyAlignment="1">
      <alignment horizontal="center" vertical="top"/>
    </xf>
    <xf numFmtId="0" fontId="16" fillId="5" borderId="40" xfId="0" applyFont="1" applyFill="1" applyBorder="1" applyAlignment="1">
      <alignment horizontal="center" vertical="top"/>
    </xf>
    <xf numFmtId="0" fontId="16" fillId="5" borderId="41" xfId="0" applyFont="1" applyFill="1" applyBorder="1" applyAlignment="1">
      <alignment horizontal="center" vertical="top"/>
    </xf>
    <xf numFmtId="0" fontId="16" fillId="5" borderId="0" xfId="0" applyFont="1" applyFill="1" applyAlignment="1">
      <alignment horizontal="center" vertical="top"/>
    </xf>
    <xf numFmtId="0" fontId="16" fillId="5" borderId="42" xfId="0" applyFont="1" applyFill="1" applyBorder="1" applyAlignment="1">
      <alignment horizontal="center" vertical="top"/>
    </xf>
    <xf numFmtId="0" fontId="16" fillId="6" borderId="41" xfId="0" applyFont="1" applyFill="1" applyBorder="1" applyAlignment="1">
      <alignment horizontal="center" vertical="top"/>
    </xf>
    <xf numFmtId="0" fontId="16" fillId="6" borderId="0" xfId="0" applyFont="1" applyFill="1" applyBorder="1" applyAlignment="1">
      <alignment horizontal="center" vertical="top"/>
    </xf>
    <xf numFmtId="0" fontId="16" fillId="6" borderId="42" xfId="0" applyFont="1" applyFill="1" applyBorder="1" applyAlignment="1">
      <alignment horizontal="center" vertical="top"/>
    </xf>
    <xf numFmtId="14" fontId="16" fillId="0" borderId="0" xfId="0" applyNumberFormat="1" applyFont="1" applyBorder="1" applyAlignment="1">
      <alignment horizontal="center" vertical="top"/>
    </xf>
    <xf numFmtId="0" fontId="16" fillId="4" borderId="0" xfId="0" applyFont="1" applyFill="1" applyBorder="1" applyAlignment="1">
      <alignment horizontal="center" vertical="top"/>
    </xf>
    <xf numFmtId="14" fontId="15" fillId="0" borderId="41" xfId="0" applyNumberFormat="1" applyFont="1" applyFill="1" applyBorder="1" applyAlignment="1">
      <alignment horizontal="center" vertical="top"/>
    </xf>
    <xf numFmtId="14" fontId="15" fillId="0" borderId="0" xfId="0" applyNumberFormat="1" applyFont="1" applyFill="1" applyBorder="1" applyAlignment="1">
      <alignment horizontal="center" vertical="top"/>
    </xf>
    <xf numFmtId="14" fontId="15" fillId="0" borderId="42" xfId="0" applyNumberFormat="1" applyFont="1" applyFill="1" applyBorder="1" applyAlignment="1">
      <alignment horizontal="center" vertical="top"/>
    </xf>
    <xf numFmtId="0" fontId="16" fillId="4" borderId="38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right" vertical="top" wrapText="1"/>
    </xf>
    <xf numFmtId="0" fontId="0" fillId="0" borderId="9" xfId="0" applyFont="1" applyBorder="1" applyAlignment="1">
      <alignment horizontal="right" vertical="top" wrapText="1"/>
    </xf>
    <xf numFmtId="0" fontId="16" fillId="7" borderId="38" xfId="0" applyFont="1" applyFill="1" applyBorder="1" applyAlignment="1">
      <alignment horizontal="center" vertical="top" wrapText="1"/>
    </xf>
    <xf numFmtId="0" fontId="16" fillId="7" borderId="39" xfId="0" applyFont="1" applyFill="1" applyBorder="1" applyAlignment="1">
      <alignment horizontal="center" vertical="top"/>
    </xf>
    <xf numFmtId="0" fontId="16" fillId="7" borderId="40" xfId="0" applyFont="1" applyFill="1" applyBorder="1" applyAlignment="1">
      <alignment horizontal="center" vertical="top"/>
    </xf>
    <xf numFmtId="0" fontId="16" fillId="7" borderId="41" xfId="0" applyFont="1" applyFill="1" applyBorder="1" applyAlignment="1">
      <alignment horizontal="center" vertical="top"/>
    </xf>
    <xf numFmtId="0" fontId="16" fillId="7" borderId="0" xfId="0" applyFont="1" applyFill="1" applyAlignment="1">
      <alignment horizontal="center" vertical="top"/>
    </xf>
    <xf numFmtId="0" fontId="16" fillId="7" borderId="42" xfId="0" applyFont="1" applyFill="1" applyBorder="1" applyAlignment="1">
      <alignment horizontal="center" vertical="top"/>
    </xf>
    <xf numFmtId="0" fontId="0" fillId="7" borderId="34" xfId="0" applyFont="1" applyFill="1" applyBorder="1" applyAlignment="1">
      <alignment horizontal="center" vertical="top"/>
    </xf>
    <xf numFmtId="0" fontId="0" fillId="7" borderId="35" xfId="0" applyFont="1" applyFill="1" applyBorder="1" applyAlignment="1">
      <alignment horizontal="center" vertical="top"/>
    </xf>
    <xf numFmtId="0" fontId="0" fillId="7" borderId="36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6" fillId="6" borderId="38" xfId="0" applyFont="1" applyFill="1" applyBorder="1" applyAlignment="1">
      <alignment horizontal="center" vertical="top" wrapText="1"/>
    </xf>
    <xf numFmtId="0" fontId="16" fillId="6" borderId="39" xfId="0" applyFont="1" applyFill="1" applyBorder="1" applyAlignment="1">
      <alignment horizontal="center" vertical="top"/>
    </xf>
    <xf numFmtId="0" fontId="16" fillId="6" borderId="40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textRotation="90" wrapText="1"/>
    </xf>
    <xf numFmtId="0" fontId="3" fillId="4" borderId="9" xfId="0" applyFont="1" applyFill="1" applyBorder="1" applyAlignment="1">
      <alignment horizontal="center" textRotation="90" wrapText="1"/>
    </xf>
    <xf numFmtId="0" fontId="5" fillId="0" borderId="6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0" fillId="4" borderId="34" xfId="0" applyFont="1" applyFill="1" applyBorder="1" applyAlignment="1">
      <alignment horizontal="center" vertical="top"/>
    </xf>
    <xf numFmtId="0" fontId="0" fillId="4" borderId="35" xfId="0" applyFont="1" applyFill="1" applyBorder="1" applyAlignment="1">
      <alignment horizontal="center" vertical="top"/>
    </xf>
    <xf numFmtId="0" fontId="0" fillId="4" borderId="36" xfId="0" applyFont="1" applyFill="1" applyBorder="1" applyAlignment="1">
      <alignment horizontal="center" vertical="top"/>
    </xf>
    <xf numFmtId="0" fontId="0" fillId="0" borderId="34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3" fillId="0" borderId="6" xfId="0" applyFont="1" applyBorder="1" applyAlignment="1">
      <alignment horizontal="right" textRotation="90" wrapText="1"/>
    </xf>
    <xf numFmtId="0" fontId="3" fillId="0" borderId="9" xfId="0" applyFont="1" applyBorder="1" applyAlignment="1">
      <alignment horizontal="right" textRotation="90" wrapText="1"/>
    </xf>
    <xf numFmtId="0" fontId="0" fillId="6" borderId="34" xfId="0" applyFont="1" applyFill="1" applyBorder="1" applyAlignment="1">
      <alignment horizontal="center" vertical="top"/>
    </xf>
    <xf numFmtId="0" fontId="0" fillId="6" borderId="35" xfId="0" applyFont="1" applyFill="1" applyBorder="1" applyAlignment="1">
      <alignment horizontal="center" vertical="top"/>
    </xf>
    <xf numFmtId="0" fontId="0" fillId="6" borderId="36" xfId="0" applyFont="1" applyFill="1" applyBorder="1" applyAlignment="1">
      <alignment horizontal="center"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workbookViewId="0" topLeftCell="A1">
      <selection activeCell="A1" sqref="A1"/>
    </sheetView>
  </sheetViews>
  <sheetFormatPr defaultColWidth="9.140625" defaultRowHeight="12.75"/>
  <cols>
    <col min="1" max="1" width="38.140625" style="19" customWidth="1"/>
    <col min="2" max="2" width="22.57421875" style="19" customWidth="1"/>
    <col min="3" max="3" width="2.140625" style="19" customWidth="1"/>
    <col min="4" max="4" width="20.140625" style="19" customWidth="1"/>
    <col min="5" max="5" width="6.7109375" style="19" customWidth="1"/>
    <col min="6" max="6" width="10.421875" style="19" customWidth="1"/>
    <col min="7" max="7" width="9.28125" style="19" customWidth="1"/>
    <col min="8" max="8" width="17.140625" style="19" customWidth="1"/>
    <col min="9" max="9" width="9.140625" style="19" customWidth="1"/>
    <col min="10" max="10" width="23.7109375" style="19" customWidth="1"/>
  </cols>
  <sheetData>
    <row r="1" ht="8.25" customHeight="1"/>
    <row r="2" spans="1:10" s="18" customFormat="1" ht="16.5" thickBot="1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6" customFormat="1" ht="12.75">
      <c r="A3" s="22" t="s">
        <v>1</v>
      </c>
      <c r="B3" s="179" t="s">
        <v>3</v>
      </c>
      <c r="C3" s="180"/>
      <c r="D3" s="179" t="s">
        <v>5</v>
      </c>
      <c r="E3" s="180"/>
      <c r="F3" s="179" t="s">
        <v>6</v>
      </c>
      <c r="G3" s="180"/>
      <c r="H3" s="179" t="s">
        <v>7</v>
      </c>
      <c r="I3" s="180"/>
      <c r="J3" s="183" t="s">
        <v>8</v>
      </c>
    </row>
    <row r="4" spans="1:10" s="16" customFormat="1" ht="13.5" thickBot="1">
      <c r="A4" s="23" t="s">
        <v>2</v>
      </c>
      <c r="B4" s="181" t="s">
        <v>4</v>
      </c>
      <c r="C4" s="182"/>
      <c r="D4" s="181"/>
      <c r="E4" s="182"/>
      <c r="F4" s="181"/>
      <c r="G4" s="182"/>
      <c r="H4" s="181"/>
      <c r="I4" s="182"/>
      <c r="J4" s="184"/>
    </row>
    <row r="5" spans="1:10" s="17" customFormat="1" ht="13.5" thickBot="1">
      <c r="A5" s="185" t="s">
        <v>9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s="16" customFormat="1" ht="12.75">
      <c r="A6" s="188" t="s">
        <v>10</v>
      </c>
      <c r="B6" s="161" t="s">
        <v>11</v>
      </c>
      <c r="C6" s="162"/>
      <c r="D6" s="161" t="s">
        <v>12</v>
      </c>
      <c r="E6" s="162"/>
      <c r="F6" s="161" t="s">
        <v>13</v>
      </c>
      <c r="G6" s="162"/>
      <c r="H6" s="161" t="s">
        <v>14</v>
      </c>
      <c r="I6" s="162"/>
      <c r="J6" s="24" t="s">
        <v>15</v>
      </c>
    </row>
    <row r="7" spans="1:10" s="16" customFormat="1" ht="13.5" thickBot="1">
      <c r="A7" s="189"/>
      <c r="B7" s="163"/>
      <c r="C7" s="164"/>
      <c r="D7" s="163"/>
      <c r="E7" s="164"/>
      <c r="F7" s="163"/>
      <c r="G7" s="164"/>
      <c r="H7" s="163"/>
      <c r="I7" s="164"/>
      <c r="J7" s="25" t="s">
        <v>16</v>
      </c>
    </row>
    <row r="8" spans="1:10" s="16" customFormat="1" ht="12.75">
      <c r="A8" s="177" t="s">
        <v>17</v>
      </c>
      <c r="B8" s="171" t="s">
        <v>18</v>
      </c>
      <c r="C8" s="172"/>
      <c r="D8" s="171" t="s">
        <v>19</v>
      </c>
      <c r="E8" s="172"/>
      <c r="F8" s="171" t="s">
        <v>20</v>
      </c>
      <c r="G8" s="172"/>
      <c r="H8" s="171" t="s">
        <v>21</v>
      </c>
      <c r="I8" s="172"/>
      <c r="J8" s="148" t="s">
        <v>22</v>
      </c>
    </row>
    <row r="9" spans="1:10" s="16" customFormat="1" ht="13.5" thickBot="1">
      <c r="A9" s="178"/>
      <c r="B9" s="173"/>
      <c r="C9" s="174"/>
      <c r="D9" s="173"/>
      <c r="E9" s="174"/>
      <c r="F9" s="173"/>
      <c r="G9" s="174"/>
      <c r="H9" s="173"/>
      <c r="I9" s="174"/>
      <c r="J9" s="148" t="s">
        <v>16</v>
      </c>
    </row>
    <row r="10" spans="1:10" s="17" customFormat="1" ht="12.75">
      <c r="A10" s="133"/>
      <c r="B10" s="134"/>
      <c r="C10" s="134"/>
      <c r="D10" s="134"/>
      <c r="E10" s="134"/>
      <c r="F10" s="134"/>
      <c r="G10" s="134"/>
      <c r="H10" s="134"/>
      <c r="I10" s="134"/>
      <c r="J10" s="135"/>
    </row>
    <row r="11" spans="1:10" s="17" customFormat="1" ht="13.5" thickBot="1">
      <c r="A11" s="136" t="s">
        <v>23</v>
      </c>
      <c r="B11" s="130"/>
      <c r="C11" s="130"/>
      <c r="D11" s="130"/>
      <c r="E11" s="130"/>
      <c r="F11" s="130"/>
      <c r="G11" s="130"/>
      <c r="H11" s="130"/>
      <c r="I11" s="130"/>
      <c r="J11" s="131"/>
    </row>
    <row r="12" spans="1:10" s="16" customFormat="1" ht="13.5" thickBot="1">
      <c r="A12" s="175" t="s">
        <v>24</v>
      </c>
      <c r="B12" s="176"/>
      <c r="C12" s="175" t="s">
        <v>104</v>
      </c>
      <c r="D12" s="176"/>
      <c r="E12" s="175" t="s">
        <v>25</v>
      </c>
      <c r="F12" s="176"/>
      <c r="G12" s="175" t="s">
        <v>26</v>
      </c>
      <c r="H12" s="176"/>
      <c r="I12" s="175" t="s">
        <v>27</v>
      </c>
      <c r="J12" s="176"/>
    </row>
    <row r="13" spans="1:10" s="16" customFormat="1" ht="12.75">
      <c r="A13" s="161" t="s">
        <v>28</v>
      </c>
      <c r="B13" s="162"/>
      <c r="C13" s="161" t="s">
        <v>73</v>
      </c>
      <c r="D13" s="162"/>
      <c r="E13" s="161" t="s">
        <v>29</v>
      </c>
      <c r="F13" s="162"/>
      <c r="G13" s="161" t="s">
        <v>30</v>
      </c>
      <c r="H13" s="162"/>
      <c r="I13" s="161" t="s">
        <v>31</v>
      </c>
      <c r="J13" s="162"/>
    </row>
    <row r="14" spans="1:10" s="16" customFormat="1" ht="13.5" thickBot="1">
      <c r="A14" s="163"/>
      <c r="B14" s="164"/>
      <c r="C14" s="163"/>
      <c r="D14" s="164"/>
      <c r="E14" s="163"/>
      <c r="F14" s="164"/>
      <c r="G14" s="163"/>
      <c r="H14" s="164"/>
      <c r="I14" s="163" t="s">
        <v>32</v>
      </c>
      <c r="J14" s="164"/>
    </row>
    <row r="15" spans="1:10" s="16" customFormat="1" ht="12.75">
      <c r="A15" s="161" t="s">
        <v>33</v>
      </c>
      <c r="B15" s="162"/>
      <c r="C15" s="161" t="s">
        <v>34</v>
      </c>
      <c r="D15" s="162"/>
      <c r="E15" s="161" t="s">
        <v>36</v>
      </c>
      <c r="F15" s="162"/>
      <c r="G15" s="161" t="s">
        <v>30</v>
      </c>
      <c r="H15" s="162"/>
      <c r="I15" s="161" t="s">
        <v>37</v>
      </c>
      <c r="J15" s="162"/>
    </row>
    <row r="16" spans="1:10" s="16" customFormat="1" ht="12.75">
      <c r="A16" s="165"/>
      <c r="B16" s="166"/>
      <c r="C16" s="165" t="s">
        <v>35</v>
      </c>
      <c r="D16" s="166"/>
      <c r="E16" s="165"/>
      <c r="F16" s="166"/>
      <c r="G16" s="165"/>
      <c r="H16" s="166"/>
      <c r="I16" s="165" t="s">
        <v>38</v>
      </c>
      <c r="J16" s="166"/>
    </row>
    <row r="17" spans="1:10" s="16" customFormat="1" ht="13.5" thickBot="1">
      <c r="A17" s="163"/>
      <c r="B17" s="164"/>
      <c r="C17" s="163"/>
      <c r="D17" s="164"/>
      <c r="E17" s="163"/>
      <c r="F17" s="164"/>
      <c r="G17" s="163"/>
      <c r="H17" s="164"/>
      <c r="I17" s="163" t="s">
        <v>39</v>
      </c>
      <c r="J17" s="164"/>
    </row>
    <row r="18" spans="1:10" s="16" customFormat="1" ht="12.75">
      <c r="A18" s="161" t="s">
        <v>40</v>
      </c>
      <c r="B18" s="162"/>
      <c r="C18" s="161" t="s">
        <v>41</v>
      </c>
      <c r="D18" s="162"/>
      <c r="E18" s="167" t="s">
        <v>42</v>
      </c>
      <c r="F18" s="168"/>
      <c r="G18" s="161" t="s">
        <v>43</v>
      </c>
      <c r="H18" s="162"/>
      <c r="I18" s="161" t="s">
        <v>44</v>
      </c>
      <c r="J18" s="162"/>
    </row>
    <row r="19" spans="1:10" s="16" customFormat="1" ht="13.5" thickBot="1">
      <c r="A19" s="163"/>
      <c r="B19" s="164"/>
      <c r="C19" s="163"/>
      <c r="D19" s="164"/>
      <c r="E19" s="169"/>
      <c r="F19" s="170"/>
      <c r="G19" s="163"/>
      <c r="H19" s="164"/>
      <c r="I19" s="163" t="s">
        <v>45</v>
      </c>
      <c r="J19" s="164"/>
    </row>
    <row r="20" spans="1:10" s="16" customFormat="1" ht="12.75">
      <c r="A20" s="144" t="s">
        <v>46</v>
      </c>
      <c r="B20" s="137"/>
      <c r="C20" s="144" t="s">
        <v>47</v>
      </c>
      <c r="D20" s="137"/>
      <c r="E20" s="144" t="s">
        <v>48</v>
      </c>
      <c r="F20" s="137"/>
      <c r="G20" s="144" t="s">
        <v>49</v>
      </c>
      <c r="H20" s="137"/>
      <c r="I20" s="144" t="s">
        <v>50</v>
      </c>
      <c r="J20" s="137"/>
    </row>
    <row r="21" spans="1:10" s="16" customFormat="1" ht="13.5" thickBot="1">
      <c r="A21" s="138"/>
      <c r="B21" s="132"/>
      <c r="C21" s="138"/>
      <c r="D21" s="132"/>
      <c r="E21" s="138"/>
      <c r="F21" s="132"/>
      <c r="G21" s="138"/>
      <c r="H21" s="132"/>
      <c r="I21" s="138" t="s">
        <v>51</v>
      </c>
      <c r="J21" s="132"/>
    </row>
    <row r="22" spans="1:10" s="16" customFormat="1" ht="12.75">
      <c r="A22" s="161" t="s">
        <v>52</v>
      </c>
      <c r="B22" s="162"/>
      <c r="C22" s="161" t="s">
        <v>53</v>
      </c>
      <c r="D22" s="162"/>
      <c r="E22" s="161" t="s">
        <v>54</v>
      </c>
      <c r="F22" s="162"/>
      <c r="G22" s="161" t="s">
        <v>49</v>
      </c>
      <c r="H22" s="162"/>
      <c r="I22" s="161" t="s">
        <v>55</v>
      </c>
      <c r="J22" s="162"/>
    </row>
    <row r="23" spans="1:10" s="16" customFormat="1" ht="13.5" thickBot="1">
      <c r="A23" s="163"/>
      <c r="B23" s="164"/>
      <c r="C23" s="163"/>
      <c r="D23" s="164"/>
      <c r="E23" s="163"/>
      <c r="F23" s="164"/>
      <c r="G23" s="163"/>
      <c r="H23" s="164"/>
      <c r="I23" s="163" t="s">
        <v>56</v>
      </c>
      <c r="J23" s="164"/>
    </row>
    <row r="24" spans="1:10" s="17" customFormat="1" ht="12.75">
      <c r="A24" s="133"/>
      <c r="B24" s="134"/>
      <c r="C24" s="134"/>
      <c r="D24" s="134"/>
      <c r="E24" s="134"/>
      <c r="F24" s="134"/>
      <c r="G24" s="134"/>
      <c r="H24" s="134"/>
      <c r="I24" s="134"/>
      <c r="J24" s="135"/>
    </row>
    <row r="25" spans="1:10" s="17" customFormat="1" ht="13.5" thickBot="1">
      <c r="A25" s="136" t="s">
        <v>57</v>
      </c>
      <c r="B25" s="130"/>
      <c r="C25" s="130"/>
      <c r="D25" s="130"/>
      <c r="E25" s="130"/>
      <c r="F25" s="130"/>
      <c r="G25" s="130"/>
      <c r="H25" s="130"/>
      <c r="I25" s="130"/>
      <c r="J25" s="131"/>
    </row>
    <row r="26" spans="1:10" s="16" customFormat="1" ht="12.75">
      <c r="A26" s="161" t="s">
        <v>58</v>
      </c>
      <c r="B26" s="162"/>
      <c r="C26" s="161" t="s">
        <v>59</v>
      </c>
      <c r="D26" s="162"/>
      <c r="E26" s="161" t="s">
        <v>60</v>
      </c>
      <c r="F26" s="162"/>
      <c r="G26" s="161" t="s">
        <v>14</v>
      </c>
      <c r="H26" s="162"/>
      <c r="I26" s="161" t="s">
        <v>61</v>
      </c>
      <c r="J26" s="162"/>
    </row>
    <row r="27" spans="1:10" s="16" customFormat="1" ht="13.5" thickBot="1">
      <c r="A27" s="163"/>
      <c r="B27" s="164"/>
      <c r="C27" s="163"/>
      <c r="D27" s="164"/>
      <c r="E27" s="163"/>
      <c r="F27" s="164"/>
      <c r="G27" s="163"/>
      <c r="H27" s="164"/>
      <c r="I27" s="163" t="s">
        <v>62</v>
      </c>
      <c r="J27" s="164"/>
    </row>
    <row r="28" spans="1:10" s="16" customFormat="1" ht="12.75">
      <c r="A28" s="161" t="s">
        <v>63</v>
      </c>
      <c r="B28" s="162"/>
      <c r="C28" s="161" t="s">
        <v>64</v>
      </c>
      <c r="D28" s="162"/>
      <c r="E28" s="161" t="s">
        <v>65</v>
      </c>
      <c r="F28" s="162"/>
      <c r="G28" s="161" t="s">
        <v>14</v>
      </c>
      <c r="H28" s="162"/>
      <c r="I28" s="161" t="s">
        <v>61</v>
      </c>
      <c r="J28" s="162"/>
    </row>
    <row r="29" spans="1:10" s="16" customFormat="1" ht="13.5" thickBot="1">
      <c r="A29" s="163"/>
      <c r="B29" s="164"/>
      <c r="C29" s="163"/>
      <c r="D29" s="164"/>
      <c r="E29" s="163"/>
      <c r="F29" s="164"/>
      <c r="G29" s="163"/>
      <c r="H29" s="164"/>
      <c r="I29" s="163" t="s">
        <v>62</v>
      </c>
      <c r="J29" s="164"/>
    </row>
    <row r="30" spans="1:10" s="16" customFormat="1" ht="12.75">
      <c r="A30" s="144" t="s">
        <v>74</v>
      </c>
      <c r="B30" s="137"/>
      <c r="C30" s="144" t="s">
        <v>66</v>
      </c>
      <c r="D30" s="137"/>
      <c r="E30" s="144" t="s">
        <v>67</v>
      </c>
      <c r="F30" s="137"/>
      <c r="G30" s="144" t="s">
        <v>68</v>
      </c>
      <c r="H30" s="137"/>
      <c r="I30" s="144" t="s">
        <v>61</v>
      </c>
      <c r="J30" s="137"/>
    </row>
    <row r="31" spans="1:10" s="16" customFormat="1" ht="13.5" thickBot="1">
      <c r="A31" s="138"/>
      <c r="B31" s="132"/>
      <c r="C31" s="138"/>
      <c r="D31" s="132"/>
      <c r="E31" s="138"/>
      <c r="F31" s="132"/>
      <c r="G31" s="138"/>
      <c r="H31" s="132"/>
      <c r="I31" s="138" t="s">
        <v>62</v>
      </c>
      <c r="J31" s="132"/>
    </row>
    <row r="32" spans="1:10" s="16" customFormat="1" ht="12.75">
      <c r="A32" s="161" t="s">
        <v>69</v>
      </c>
      <c r="B32" s="162"/>
      <c r="C32" s="161" t="s">
        <v>70</v>
      </c>
      <c r="D32" s="162"/>
      <c r="E32" s="161" t="s">
        <v>71</v>
      </c>
      <c r="F32" s="162"/>
      <c r="G32" s="161" t="s">
        <v>72</v>
      </c>
      <c r="H32" s="162"/>
      <c r="I32" s="161" t="s">
        <v>61</v>
      </c>
      <c r="J32" s="162"/>
    </row>
    <row r="33" spans="1:10" s="16" customFormat="1" ht="13.5" thickBot="1">
      <c r="A33" s="163"/>
      <c r="B33" s="164"/>
      <c r="C33" s="163"/>
      <c r="D33" s="164"/>
      <c r="E33" s="163"/>
      <c r="F33" s="164"/>
      <c r="G33" s="163"/>
      <c r="H33" s="164"/>
      <c r="I33" s="163" t="s">
        <v>62</v>
      </c>
      <c r="J33" s="164"/>
    </row>
    <row r="34" spans="1:10" ht="7.5" customHeight="1">
      <c r="A34" s="190"/>
      <c r="B34" s="191"/>
      <c r="C34" s="191"/>
      <c r="D34" s="191"/>
      <c r="E34" s="191"/>
      <c r="F34" s="191"/>
      <c r="G34" s="191"/>
      <c r="H34" s="191"/>
      <c r="I34" s="191"/>
      <c r="J34" s="192"/>
    </row>
    <row r="35" spans="1:10" ht="16.5" customHeight="1">
      <c r="A35" s="193" t="s">
        <v>97</v>
      </c>
      <c r="B35" s="194"/>
      <c r="C35" s="194"/>
      <c r="D35" s="194"/>
      <c r="E35" s="194"/>
      <c r="F35" s="194"/>
      <c r="G35" s="194"/>
      <c r="H35" s="194"/>
      <c r="I35" s="194"/>
      <c r="J35" s="195"/>
    </row>
    <row r="36" spans="1:10" s="26" customFormat="1" ht="15.75">
      <c r="A36" s="228" t="s">
        <v>102</v>
      </c>
      <c r="B36" s="229"/>
      <c r="C36" s="226" t="s">
        <v>5</v>
      </c>
      <c r="D36" s="227"/>
      <c r="E36" s="230" t="s">
        <v>6</v>
      </c>
      <c r="F36" s="231"/>
      <c r="G36" s="231" t="s">
        <v>103</v>
      </c>
      <c r="H36" s="231"/>
      <c r="I36" s="226" t="s">
        <v>113</v>
      </c>
      <c r="J36" s="227"/>
    </row>
    <row r="37" spans="1:10" s="15" customFormat="1" ht="25.5" customHeight="1">
      <c r="A37" s="202" t="s">
        <v>94</v>
      </c>
      <c r="B37" s="203"/>
      <c r="C37" s="204" t="s">
        <v>47</v>
      </c>
      <c r="D37" s="205"/>
      <c r="E37" s="206">
        <v>39150</v>
      </c>
      <c r="F37" s="207"/>
      <c r="G37" s="207" t="s">
        <v>112</v>
      </c>
      <c r="H37" s="207"/>
      <c r="I37" s="204" t="s">
        <v>114</v>
      </c>
      <c r="J37" s="205"/>
    </row>
    <row r="38" spans="1:10" s="15" customFormat="1" ht="25.5" customHeight="1">
      <c r="A38" s="196" t="s">
        <v>267</v>
      </c>
      <c r="B38" s="197"/>
      <c r="C38" s="198" t="s">
        <v>47</v>
      </c>
      <c r="D38" s="199"/>
      <c r="E38" s="200">
        <v>39155</v>
      </c>
      <c r="F38" s="201"/>
      <c r="G38" s="201" t="s">
        <v>111</v>
      </c>
      <c r="H38" s="201"/>
      <c r="I38" s="198" t="s">
        <v>115</v>
      </c>
      <c r="J38" s="199"/>
    </row>
    <row r="39" spans="1:10" s="15" customFormat="1" ht="25.5" customHeight="1">
      <c r="A39" s="157" t="s">
        <v>106</v>
      </c>
      <c r="B39" s="158"/>
      <c r="C39" s="155" t="s">
        <v>47</v>
      </c>
      <c r="D39" s="156"/>
      <c r="E39" s="159">
        <v>39228</v>
      </c>
      <c r="F39" s="160"/>
      <c r="G39" s="160" t="s">
        <v>105</v>
      </c>
      <c r="H39" s="160"/>
      <c r="I39" s="155" t="s">
        <v>116</v>
      </c>
      <c r="J39" s="156"/>
    </row>
    <row r="40" spans="1:10" s="15" customFormat="1" ht="25.5" customHeight="1">
      <c r="A40" s="149" t="s">
        <v>100</v>
      </c>
      <c r="B40" s="150"/>
      <c r="C40" s="151" t="s">
        <v>47</v>
      </c>
      <c r="D40" s="152"/>
      <c r="E40" s="153">
        <v>39250</v>
      </c>
      <c r="F40" s="154"/>
      <c r="G40" s="151" t="s">
        <v>99</v>
      </c>
      <c r="H40" s="152"/>
      <c r="I40" s="151" t="s">
        <v>299</v>
      </c>
      <c r="J40" s="152"/>
    </row>
    <row r="41" spans="1:10" s="15" customFormat="1" ht="25.5" customHeight="1">
      <c r="A41" s="157" t="s">
        <v>101</v>
      </c>
      <c r="B41" s="158"/>
      <c r="C41" s="155" t="s">
        <v>47</v>
      </c>
      <c r="D41" s="156"/>
      <c r="E41" s="159">
        <v>39257</v>
      </c>
      <c r="F41" s="160"/>
      <c r="G41" s="160" t="s">
        <v>95</v>
      </c>
      <c r="H41" s="160"/>
      <c r="I41" s="155" t="s">
        <v>205</v>
      </c>
      <c r="J41" s="156"/>
    </row>
    <row r="42" spans="1:10" s="15" customFormat="1" ht="25.5" customHeight="1">
      <c r="A42" s="157" t="s">
        <v>108</v>
      </c>
      <c r="B42" s="158"/>
      <c r="C42" s="155" t="s">
        <v>47</v>
      </c>
      <c r="D42" s="156"/>
      <c r="E42" s="159">
        <v>39263</v>
      </c>
      <c r="F42" s="160"/>
      <c r="G42" s="160" t="s">
        <v>107</v>
      </c>
      <c r="H42" s="160"/>
      <c r="I42" s="155" t="s">
        <v>204</v>
      </c>
      <c r="J42" s="156"/>
    </row>
    <row r="43" spans="1:10" s="15" customFormat="1" ht="25.5" customHeight="1">
      <c r="A43" s="157" t="s">
        <v>206</v>
      </c>
      <c r="B43" s="158"/>
      <c r="C43" s="155" t="s">
        <v>47</v>
      </c>
      <c r="D43" s="156"/>
      <c r="E43" s="159">
        <v>39277</v>
      </c>
      <c r="F43" s="160"/>
      <c r="G43" s="160" t="s">
        <v>207</v>
      </c>
      <c r="H43" s="160"/>
      <c r="I43" s="155" t="s">
        <v>227</v>
      </c>
      <c r="J43" s="156"/>
    </row>
    <row r="44" spans="1:10" s="15" customFormat="1" ht="25.5" customHeight="1">
      <c r="A44" s="210" t="s">
        <v>109</v>
      </c>
      <c r="B44" s="211"/>
      <c r="C44" s="212" t="s">
        <v>47</v>
      </c>
      <c r="D44" s="213"/>
      <c r="E44" s="220">
        <v>39285</v>
      </c>
      <c r="F44" s="221"/>
      <c r="G44" s="221" t="s">
        <v>96</v>
      </c>
      <c r="H44" s="221"/>
      <c r="I44" s="212" t="s">
        <v>228</v>
      </c>
      <c r="J44" s="213"/>
    </row>
    <row r="45" spans="1:10" s="15" customFormat="1" ht="25.5" customHeight="1">
      <c r="A45" s="223" t="s">
        <v>110</v>
      </c>
      <c r="B45" s="224"/>
      <c r="C45" s="208" t="s">
        <v>47</v>
      </c>
      <c r="D45" s="209"/>
      <c r="E45" s="225">
        <v>39291</v>
      </c>
      <c r="F45" s="222"/>
      <c r="G45" s="222" t="s">
        <v>98</v>
      </c>
      <c r="H45" s="222"/>
      <c r="I45" s="208"/>
      <c r="J45" s="209"/>
    </row>
    <row r="46" spans="1:10" s="15" customFormat="1" ht="25.5" customHeight="1">
      <c r="A46" s="157" t="s">
        <v>264</v>
      </c>
      <c r="B46" s="158"/>
      <c r="C46" s="155" t="s">
        <v>265</v>
      </c>
      <c r="D46" s="156"/>
      <c r="E46" s="159">
        <v>39305</v>
      </c>
      <c r="F46" s="160"/>
      <c r="G46" s="160" t="s">
        <v>99</v>
      </c>
      <c r="H46" s="160"/>
      <c r="I46" s="155">
        <v>7</v>
      </c>
      <c r="J46" s="156"/>
    </row>
    <row r="47" spans="1:10" s="15" customFormat="1" ht="25.5" customHeight="1">
      <c r="A47" s="157" t="s">
        <v>268</v>
      </c>
      <c r="B47" s="158"/>
      <c r="C47" s="155" t="s">
        <v>265</v>
      </c>
      <c r="D47" s="156"/>
      <c r="E47" s="159">
        <v>39312</v>
      </c>
      <c r="F47" s="160"/>
      <c r="G47" s="160" t="s">
        <v>266</v>
      </c>
      <c r="H47" s="160"/>
      <c r="I47" s="155">
        <v>5</v>
      </c>
      <c r="J47" s="156"/>
    </row>
    <row r="48" spans="1:10" s="15" customFormat="1" ht="25.5" customHeight="1">
      <c r="A48" s="214" t="s">
        <v>269</v>
      </c>
      <c r="B48" s="215"/>
      <c r="C48" s="216" t="s">
        <v>47</v>
      </c>
      <c r="D48" s="217"/>
      <c r="E48" s="218">
        <v>39369</v>
      </c>
      <c r="F48" s="219"/>
      <c r="G48" s="219" t="s">
        <v>298</v>
      </c>
      <c r="H48" s="219"/>
      <c r="I48" s="216">
        <v>6</v>
      </c>
      <c r="J48" s="217"/>
    </row>
  </sheetData>
  <mergeCells count="150">
    <mergeCell ref="I36:J36"/>
    <mergeCell ref="A42:B42"/>
    <mergeCell ref="C42:D42"/>
    <mergeCell ref="E42:F42"/>
    <mergeCell ref="G42:H42"/>
    <mergeCell ref="I42:J42"/>
    <mergeCell ref="A36:B36"/>
    <mergeCell ref="C36:D36"/>
    <mergeCell ref="E36:F36"/>
    <mergeCell ref="G36:H36"/>
    <mergeCell ref="I48:J48"/>
    <mergeCell ref="C46:D46"/>
    <mergeCell ref="C45:D45"/>
    <mergeCell ref="A45:B45"/>
    <mergeCell ref="E45:F45"/>
    <mergeCell ref="G45:H45"/>
    <mergeCell ref="A46:B46"/>
    <mergeCell ref="E46:F46"/>
    <mergeCell ref="G46:H46"/>
    <mergeCell ref="G37:H37"/>
    <mergeCell ref="I37:J37"/>
    <mergeCell ref="A39:B39"/>
    <mergeCell ref="C39:D39"/>
    <mergeCell ref="E39:F39"/>
    <mergeCell ref="G39:H39"/>
    <mergeCell ref="I39:J39"/>
    <mergeCell ref="E44:F44"/>
    <mergeCell ref="G44:H44"/>
    <mergeCell ref="I44:J44"/>
    <mergeCell ref="A43:B43"/>
    <mergeCell ref="C43:D43"/>
    <mergeCell ref="E43:F43"/>
    <mergeCell ref="G43:H43"/>
    <mergeCell ref="A48:B48"/>
    <mergeCell ref="C48:D48"/>
    <mergeCell ref="E48:F48"/>
    <mergeCell ref="G48:H48"/>
    <mergeCell ref="I41:J41"/>
    <mergeCell ref="I45:J45"/>
    <mergeCell ref="I46:J46"/>
    <mergeCell ref="A41:B41"/>
    <mergeCell ref="C41:D41"/>
    <mergeCell ref="E41:F41"/>
    <mergeCell ref="G41:H41"/>
    <mergeCell ref="I43:J43"/>
    <mergeCell ref="A44:B44"/>
    <mergeCell ref="C44:D44"/>
    <mergeCell ref="A34:J34"/>
    <mergeCell ref="A35:J35"/>
    <mergeCell ref="A38:B38"/>
    <mergeCell ref="C38:D38"/>
    <mergeCell ref="E38:F38"/>
    <mergeCell ref="G38:H38"/>
    <mergeCell ref="I38:J38"/>
    <mergeCell ref="A37:B37"/>
    <mergeCell ref="C37:D37"/>
    <mergeCell ref="E37:F37"/>
    <mergeCell ref="B3:C3"/>
    <mergeCell ref="B4:C4"/>
    <mergeCell ref="D3:E4"/>
    <mergeCell ref="F3:G4"/>
    <mergeCell ref="D8:E9"/>
    <mergeCell ref="F8:G9"/>
    <mergeCell ref="H3:I4"/>
    <mergeCell ref="J3:J4"/>
    <mergeCell ref="A5:J5"/>
    <mergeCell ref="A6:A7"/>
    <mergeCell ref="B6:C7"/>
    <mergeCell ref="D6:E7"/>
    <mergeCell ref="F6:G7"/>
    <mergeCell ref="H6:I7"/>
    <mergeCell ref="H8:I9"/>
    <mergeCell ref="A10:J10"/>
    <mergeCell ref="A11:J11"/>
    <mergeCell ref="A12:B12"/>
    <mergeCell ref="C12:D12"/>
    <mergeCell ref="E12:F12"/>
    <mergeCell ref="G12:H12"/>
    <mergeCell ref="I12:J12"/>
    <mergeCell ref="A8:A9"/>
    <mergeCell ref="B8:C9"/>
    <mergeCell ref="A13:B14"/>
    <mergeCell ref="C13:D14"/>
    <mergeCell ref="E13:F14"/>
    <mergeCell ref="G13:H14"/>
    <mergeCell ref="I19:J19"/>
    <mergeCell ref="C17:D17"/>
    <mergeCell ref="E15:F17"/>
    <mergeCell ref="G15:H17"/>
    <mergeCell ref="I15:J15"/>
    <mergeCell ref="I16:J16"/>
    <mergeCell ref="I13:J13"/>
    <mergeCell ref="I14:J14"/>
    <mergeCell ref="I17:J17"/>
    <mergeCell ref="I18:J18"/>
    <mergeCell ref="A15:B17"/>
    <mergeCell ref="C15:D15"/>
    <mergeCell ref="C16:D16"/>
    <mergeCell ref="I22:J22"/>
    <mergeCell ref="A18:B19"/>
    <mergeCell ref="C18:D19"/>
    <mergeCell ref="E18:F19"/>
    <mergeCell ref="G18:H19"/>
    <mergeCell ref="I20:J20"/>
    <mergeCell ref="I21:J21"/>
    <mergeCell ref="I23:J23"/>
    <mergeCell ref="A20:B21"/>
    <mergeCell ref="C20:D21"/>
    <mergeCell ref="E20:F21"/>
    <mergeCell ref="A22:B23"/>
    <mergeCell ref="C22:D23"/>
    <mergeCell ref="E22:F23"/>
    <mergeCell ref="G22:H23"/>
    <mergeCell ref="G20:H21"/>
    <mergeCell ref="E28:F29"/>
    <mergeCell ref="G28:H29"/>
    <mergeCell ref="A24:J24"/>
    <mergeCell ref="A25:J25"/>
    <mergeCell ref="A26:B27"/>
    <mergeCell ref="C26:D27"/>
    <mergeCell ref="E26:F27"/>
    <mergeCell ref="G26:H27"/>
    <mergeCell ref="I26:J26"/>
    <mergeCell ref="I27:J27"/>
    <mergeCell ref="I28:J28"/>
    <mergeCell ref="I29:J29"/>
    <mergeCell ref="A30:B31"/>
    <mergeCell ref="C30:D31"/>
    <mergeCell ref="E30:F31"/>
    <mergeCell ref="G30:H31"/>
    <mergeCell ref="I30:J30"/>
    <mergeCell ref="I31:J31"/>
    <mergeCell ref="A28:B29"/>
    <mergeCell ref="C28:D29"/>
    <mergeCell ref="I32:J32"/>
    <mergeCell ref="I33:J33"/>
    <mergeCell ref="A32:B33"/>
    <mergeCell ref="C32:D33"/>
    <mergeCell ref="E32:F33"/>
    <mergeCell ref="G32:H33"/>
    <mergeCell ref="I47:J47"/>
    <mergeCell ref="A47:B47"/>
    <mergeCell ref="C47:D47"/>
    <mergeCell ref="E47:F47"/>
    <mergeCell ref="G47:H47"/>
    <mergeCell ref="A40:B40"/>
    <mergeCell ref="I40:J40"/>
    <mergeCell ref="G40:H40"/>
    <mergeCell ref="E40:F40"/>
    <mergeCell ref="C40:D40"/>
  </mergeCells>
  <printOptions/>
  <pageMargins left="0.42" right="0.29" top="0.6" bottom="0.2" header="0.5" footer="0.16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8"/>
  <sheetViews>
    <sheetView tabSelected="1" zoomScale="70" zoomScaleNormal="70" workbookViewId="0" topLeftCell="A1">
      <pane xSplit="4" ySplit="11" topLeftCell="E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78" sqref="B78"/>
    </sheetView>
  </sheetViews>
  <sheetFormatPr defaultColWidth="9.140625" defaultRowHeight="12.75"/>
  <cols>
    <col min="1" max="1" width="6.28125" style="92" customWidth="1"/>
    <col min="2" max="2" width="31.140625" style="28" customWidth="1"/>
    <col min="3" max="3" width="6.421875" style="28" customWidth="1"/>
    <col min="4" max="4" width="5.7109375" style="37" customWidth="1"/>
    <col min="5" max="5" width="7.28125" style="19" customWidth="1"/>
    <col min="6" max="6" width="4.421875" style="37" bestFit="1" customWidth="1"/>
    <col min="7" max="7" width="4.8515625" style="19" bestFit="1" customWidth="1"/>
    <col min="8" max="8" width="8.00390625" style="34" customWidth="1"/>
    <col min="9" max="9" width="4.421875" style="37" bestFit="1" customWidth="1"/>
    <col min="10" max="10" width="4.8515625" style="19" bestFit="1" customWidth="1"/>
    <col min="11" max="11" width="9.140625" style="19" customWidth="1"/>
    <col min="12" max="12" width="4.421875" style="37" bestFit="1" customWidth="1"/>
    <col min="13" max="13" width="4.8515625" style="19" customWidth="1"/>
    <col min="14" max="14" width="8.57421875" style="19" customWidth="1"/>
    <col min="15" max="15" width="3.7109375" style="19" bestFit="1" customWidth="1"/>
    <col min="16" max="16" width="4.8515625" style="19" bestFit="1" customWidth="1"/>
    <col min="17" max="17" width="8.140625" style="19" bestFit="1" customWidth="1"/>
    <col min="18" max="18" width="3.7109375" style="19" bestFit="1" customWidth="1"/>
    <col min="19" max="19" width="4.8515625" style="19" bestFit="1" customWidth="1"/>
    <col min="20" max="20" width="6.57421875" style="19" customWidth="1"/>
    <col min="21" max="21" width="4.00390625" style="19" customWidth="1"/>
    <col min="22" max="22" width="4.8515625" style="19" bestFit="1" customWidth="1"/>
    <col min="23" max="23" width="10.00390625" style="19" customWidth="1"/>
    <col min="24" max="24" width="5.28125" style="19" customWidth="1"/>
    <col min="25" max="25" width="4.8515625" style="19" bestFit="1" customWidth="1"/>
    <col min="26" max="26" width="7.28125" style="19" customWidth="1"/>
    <col min="27" max="27" width="3.7109375" style="19" customWidth="1"/>
    <col min="28" max="28" width="3.140625" style="19" customWidth="1"/>
    <col min="29" max="29" width="8.140625" style="19" bestFit="1" customWidth="1"/>
    <col min="30" max="30" width="2.8515625" style="19" customWidth="1"/>
    <col min="31" max="31" width="4.8515625" style="19" bestFit="1" customWidth="1"/>
    <col min="32" max="32" width="9.140625" style="19" customWidth="1"/>
    <col min="33" max="33" width="3.57421875" style="19" customWidth="1"/>
    <col min="34" max="34" width="4.7109375" style="19" bestFit="1" customWidth="1"/>
    <col min="35" max="35" width="10.421875" style="19" customWidth="1"/>
    <col min="36" max="36" width="4.28125" style="19" customWidth="1"/>
    <col min="37" max="37" width="4.57421875" style="19" customWidth="1"/>
    <col min="38" max="38" width="9.28125" style="19" customWidth="1"/>
    <col min="39" max="39" width="2.57421875" style="19" bestFit="1" customWidth="1"/>
    <col min="40" max="40" width="4.7109375" style="19" bestFit="1" customWidth="1"/>
    <col min="41" max="41" width="6.140625" style="19" customWidth="1"/>
    <col min="42" max="42" width="4.7109375" style="87" customWidth="1"/>
    <col min="43" max="43" width="4.8515625" style="5" customWidth="1"/>
  </cols>
  <sheetData>
    <row r="1" spans="2:3" ht="18">
      <c r="B1" s="27" t="s">
        <v>208</v>
      </c>
      <c r="C1" s="27"/>
    </row>
    <row r="2" spans="1:43" s="124" customFormat="1" ht="15">
      <c r="A2" s="123"/>
      <c r="B2" s="232" t="s">
        <v>294</v>
      </c>
      <c r="C2" s="233"/>
      <c r="D2" s="234"/>
      <c r="E2" s="235">
        <v>1</v>
      </c>
      <c r="F2" s="236"/>
      <c r="G2" s="237"/>
      <c r="H2" s="235">
        <v>2</v>
      </c>
      <c r="I2" s="236"/>
      <c r="J2" s="237"/>
      <c r="K2" s="235">
        <v>3</v>
      </c>
      <c r="L2" s="236"/>
      <c r="M2" s="237"/>
      <c r="N2" s="235">
        <v>4</v>
      </c>
      <c r="O2" s="236"/>
      <c r="P2" s="237"/>
      <c r="Q2" s="235">
        <v>5</v>
      </c>
      <c r="R2" s="236"/>
      <c r="S2" s="237"/>
      <c r="T2" s="235">
        <v>6</v>
      </c>
      <c r="U2" s="236"/>
      <c r="V2" s="237"/>
      <c r="W2" s="235">
        <v>7</v>
      </c>
      <c r="X2" s="236"/>
      <c r="Y2" s="237"/>
      <c r="Z2" s="235">
        <v>8</v>
      </c>
      <c r="AA2" s="236"/>
      <c r="AB2" s="237"/>
      <c r="AC2" s="235">
        <v>9</v>
      </c>
      <c r="AD2" s="236"/>
      <c r="AE2" s="237"/>
      <c r="AF2" s="235">
        <v>10</v>
      </c>
      <c r="AG2" s="236"/>
      <c r="AH2" s="237"/>
      <c r="AI2" s="235">
        <v>11</v>
      </c>
      <c r="AJ2" s="236"/>
      <c r="AK2" s="237"/>
      <c r="AL2" s="235">
        <v>12</v>
      </c>
      <c r="AM2" s="236"/>
      <c r="AN2" s="237"/>
      <c r="AO2" s="235" t="s">
        <v>302</v>
      </c>
      <c r="AP2" s="236"/>
      <c r="AQ2" s="237"/>
    </row>
    <row r="3" spans="1:43" ht="24.75" customHeight="1">
      <c r="A3" s="330" t="s">
        <v>117</v>
      </c>
      <c r="B3" s="318" t="s">
        <v>118</v>
      </c>
      <c r="C3" s="318"/>
      <c r="D3" s="318"/>
      <c r="E3" s="276" t="s">
        <v>170</v>
      </c>
      <c r="F3" s="277"/>
      <c r="G3" s="278"/>
      <c r="H3" s="282" t="s">
        <v>169</v>
      </c>
      <c r="I3" s="283"/>
      <c r="J3" s="284"/>
      <c r="K3" s="251" t="s">
        <v>165</v>
      </c>
      <c r="L3" s="252"/>
      <c r="M3" s="253"/>
      <c r="N3" s="269" t="s">
        <v>236</v>
      </c>
      <c r="O3" s="252"/>
      <c r="P3" s="253"/>
      <c r="Q3" s="269" t="s">
        <v>237</v>
      </c>
      <c r="R3" s="252"/>
      <c r="S3" s="253"/>
      <c r="T3" s="296" t="s">
        <v>235</v>
      </c>
      <c r="U3" s="277"/>
      <c r="V3" s="278"/>
      <c r="W3" s="313" t="s">
        <v>295</v>
      </c>
      <c r="X3" s="314"/>
      <c r="Y3" s="315"/>
      <c r="Z3" s="296" t="s">
        <v>235</v>
      </c>
      <c r="AA3" s="277"/>
      <c r="AB3" s="278"/>
      <c r="AC3" s="299" t="s">
        <v>234</v>
      </c>
      <c r="AD3" s="300"/>
      <c r="AE3" s="301"/>
      <c r="AF3" s="296" t="s">
        <v>234</v>
      </c>
      <c r="AG3" s="277"/>
      <c r="AH3" s="278"/>
      <c r="AI3" s="296" t="s">
        <v>263</v>
      </c>
      <c r="AJ3" s="277"/>
      <c r="AK3" s="278"/>
      <c r="AL3" s="269" t="s">
        <v>300</v>
      </c>
      <c r="AM3" s="252"/>
      <c r="AN3" s="253"/>
      <c r="AO3" s="310" t="s">
        <v>231</v>
      </c>
      <c r="AP3" s="311"/>
      <c r="AQ3" s="316" t="s">
        <v>262</v>
      </c>
    </row>
    <row r="4" spans="1:43" ht="12.75" customHeight="1">
      <c r="A4" s="331"/>
      <c r="B4" s="319"/>
      <c r="C4" s="319"/>
      <c r="D4" s="319"/>
      <c r="E4" s="279" t="s">
        <v>185</v>
      </c>
      <c r="F4" s="280"/>
      <c r="G4" s="281"/>
      <c r="H4" s="285" t="s">
        <v>191</v>
      </c>
      <c r="I4" s="286"/>
      <c r="J4" s="287"/>
      <c r="K4" s="254" t="s">
        <v>272</v>
      </c>
      <c r="L4" s="255"/>
      <c r="M4" s="256"/>
      <c r="N4" s="254" t="s">
        <v>273</v>
      </c>
      <c r="O4" s="255"/>
      <c r="P4" s="256"/>
      <c r="Q4" s="254" t="s">
        <v>274</v>
      </c>
      <c r="R4" s="255"/>
      <c r="S4" s="256"/>
      <c r="T4" s="279" t="s">
        <v>209</v>
      </c>
      <c r="U4" s="280"/>
      <c r="V4" s="281"/>
      <c r="W4" s="288" t="s">
        <v>119</v>
      </c>
      <c r="X4" s="289"/>
      <c r="Y4" s="290"/>
      <c r="Z4" s="279" t="s">
        <v>232</v>
      </c>
      <c r="AA4" s="280"/>
      <c r="AB4" s="281"/>
      <c r="AC4" s="302" t="s">
        <v>230</v>
      </c>
      <c r="AD4" s="303"/>
      <c r="AE4" s="304"/>
      <c r="AF4" s="279" t="s">
        <v>233</v>
      </c>
      <c r="AG4" s="292"/>
      <c r="AH4" s="281"/>
      <c r="AI4" s="279" t="s">
        <v>271</v>
      </c>
      <c r="AJ4" s="292"/>
      <c r="AK4" s="281"/>
      <c r="AL4" s="254" t="s">
        <v>301</v>
      </c>
      <c r="AM4" s="255"/>
      <c r="AN4" s="256"/>
      <c r="AO4" s="312"/>
      <c r="AP4" s="312"/>
      <c r="AQ4" s="317"/>
    </row>
    <row r="5" spans="1:43" ht="12.75">
      <c r="A5" s="331"/>
      <c r="B5" s="319"/>
      <c r="C5" s="319"/>
      <c r="D5" s="319"/>
      <c r="E5" s="257">
        <v>39150</v>
      </c>
      <c r="F5" s="258"/>
      <c r="G5" s="259"/>
      <c r="H5" s="257">
        <v>39155</v>
      </c>
      <c r="I5" s="258"/>
      <c r="J5" s="259"/>
      <c r="K5" s="257">
        <v>39228</v>
      </c>
      <c r="L5" s="258"/>
      <c r="M5" s="259"/>
      <c r="N5" s="257">
        <v>39257</v>
      </c>
      <c r="O5" s="258"/>
      <c r="P5" s="259"/>
      <c r="Q5" s="257">
        <v>39263</v>
      </c>
      <c r="R5" s="258"/>
      <c r="S5" s="259"/>
      <c r="T5" s="257">
        <v>39277</v>
      </c>
      <c r="U5" s="258"/>
      <c r="V5" s="259"/>
      <c r="W5" s="257">
        <v>39285</v>
      </c>
      <c r="X5" s="291"/>
      <c r="Y5" s="259"/>
      <c r="Z5" s="257">
        <v>39291</v>
      </c>
      <c r="AA5" s="258"/>
      <c r="AB5" s="259"/>
      <c r="AC5" s="257">
        <v>39299</v>
      </c>
      <c r="AD5" s="258"/>
      <c r="AE5" s="259"/>
      <c r="AF5" s="293">
        <v>39305</v>
      </c>
      <c r="AG5" s="294"/>
      <c r="AH5" s="295"/>
      <c r="AI5" s="257">
        <v>39312</v>
      </c>
      <c r="AJ5" s="291"/>
      <c r="AK5" s="259"/>
      <c r="AL5" s="257">
        <v>39369</v>
      </c>
      <c r="AM5" s="258"/>
      <c r="AN5" s="259"/>
      <c r="AO5" s="312"/>
      <c r="AP5" s="312"/>
      <c r="AQ5" s="317"/>
    </row>
    <row r="6" spans="1:43" ht="12.75" customHeight="1">
      <c r="A6" s="331"/>
      <c r="B6" s="319"/>
      <c r="C6" s="319"/>
      <c r="D6" s="319"/>
      <c r="E6" s="260" t="s">
        <v>47</v>
      </c>
      <c r="F6" s="261"/>
      <c r="G6" s="262"/>
      <c r="H6" s="260" t="s">
        <v>47</v>
      </c>
      <c r="I6" s="261"/>
      <c r="J6" s="262"/>
      <c r="K6" s="260" t="s">
        <v>47</v>
      </c>
      <c r="L6" s="261"/>
      <c r="M6" s="262"/>
      <c r="N6" s="260" t="s">
        <v>47</v>
      </c>
      <c r="O6" s="261"/>
      <c r="P6" s="262"/>
      <c r="Q6" s="260" t="s">
        <v>47</v>
      </c>
      <c r="R6" s="261"/>
      <c r="S6" s="262"/>
      <c r="T6" s="260" t="s">
        <v>47</v>
      </c>
      <c r="U6" s="261"/>
      <c r="V6" s="262"/>
      <c r="W6" s="260" t="s">
        <v>47</v>
      </c>
      <c r="X6" s="261"/>
      <c r="Y6" s="262"/>
      <c r="Z6" s="260" t="s">
        <v>120</v>
      </c>
      <c r="AA6" s="261"/>
      <c r="AB6" s="262"/>
      <c r="AC6" s="260" t="s">
        <v>182</v>
      </c>
      <c r="AD6" s="261"/>
      <c r="AE6" s="262"/>
      <c r="AF6" s="270" t="s">
        <v>47</v>
      </c>
      <c r="AG6" s="271"/>
      <c r="AH6" s="272"/>
      <c r="AI6" s="270" t="s">
        <v>47</v>
      </c>
      <c r="AJ6" s="271"/>
      <c r="AK6" s="272"/>
      <c r="AL6" s="270" t="s">
        <v>47</v>
      </c>
      <c r="AM6" s="271"/>
      <c r="AN6" s="272"/>
      <c r="AO6" s="312"/>
      <c r="AP6" s="312"/>
      <c r="AQ6" s="317"/>
    </row>
    <row r="7" spans="1:43" ht="12.75" customHeight="1">
      <c r="A7" s="331"/>
      <c r="B7" s="319"/>
      <c r="C7" s="319"/>
      <c r="D7" s="319"/>
      <c r="E7" s="263" t="s">
        <v>146</v>
      </c>
      <c r="F7" s="264"/>
      <c r="G7" s="265"/>
      <c r="H7" s="263" t="s">
        <v>146</v>
      </c>
      <c r="I7" s="264"/>
      <c r="J7" s="265"/>
      <c r="K7" s="263" t="s">
        <v>146</v>
      </c>
      <c r="L7" s="264"/>
      <c r="M7" s="265"/>
      <c r="N7" s="263" t="s">
        <v>146</v>
      </c>
      <c r="O7" s="264"/>
      <c r="P7" s="265"/>
      <c r="Q7" s="263" t="s">
        <v>146</v>
      </c>
      <c r="R7" s="264"/>
      <c r="S7" s="265"/>
      <c r="T7" s="263" t="s">
        <v>146</v>
      </c>
      <c r="U7" s="264"/>
      <c r="V7" s="265"/>
      <c r="W7" s="263" t="s">
        <v>121</v>
      </c>
      <c r="X7" s="264"/>
      <c r="Y7" s="265"/>
      <c r="Z7" s="263" t="s">
        <v>146</v>
      </c>
      <c r="AA7" s="264"/>
      <c r="AB7" s="265"/>
      <c r="AC7" s="263" t="s">
        <v>166</v>
      </c>
      <c r="AD7" s="264"/>
      <c r="AE7" s="265"/>
      <c r="AF7" s="238" t="s">
        <v>146</v>
      </c>
      <c r="AG7" s="239"/>
      <c r="AH7" s="240"/>
      <c r="AI7" s="238" t="s">
        <v>146</v>
      </c>
      <c r="AJ7" s="239"/>
      <c r="AK7" s="240"/>
      <c r="AL7" s="238" t="s">
        <v>146</v>
      </c>
      <c r="AM7" s="239"/>
      <c r="AN7" s="240"/>
      <c r="AO7" s="312"/>
      <c r="AP7" s="312"/>
      <c r="AQ7" s="317"/>
    </row>
    <row r="8" spans="1:43" s="19" customFormat="1" ht="12.75">
      <c r="A8" s="331"/>
      <c r="B8" s="327" t="s">
        <v>122</v>
      </c>
      <c r="C8" s="328"/>
      <c r="D8" s="329"/>
      <c r="E8" s="324">
        <v>13</v>
      </c>
      <c r="F8" s="325"/>
      <c r="G8" s="326"/>
      <c r="H8" s="273">
        <v>9</v>
      </c>
      <c r="I8" s="274"/>
      <c r="J8" s="275"/>
      <c r="K8" s="266">
        <v>20</v>
      </c>
      <c r="L8" s="267"/>
      <c r="M8" s="268"/>
      <c r="N8" s="266">
        <v>21</v>
      </c>
      <c r="O8" s="267"/>
      <c r="P8" s="268"/>
      <c r="Q8" s="266">
        <v>9</v>
      </c>
      <c r="R8" s="267"/>
      <c r="S8" s="268"/>
      <c r="T8" s="266">
        <v>10</v>
      </c>
      <c r="U8" s="267"/>
      <c r="V8" s="268"/>
      <c r="W8" s="332">
        <v>36</v>
      </c>
      <c r="X8" s="333"/>
      <c r="Y8" s="334"/>
      <c r="Z8" s="324" t="s">
        <v>303</v>
      </c>
      <c r="AA8" s="325"/>
      <c r="AB8" s="326"/>
      <c r="AC8" s="305">
        <v>180</v>
      </c>
      <c r="AD8" s="306"/>
      <c r="AE8" s="307"/>
      <c r="AF8" s="241">
        <v>7</v>
      </c>
      <c r="AG8" s="242"/>
      <c r="AH8" s="243"/>
      <c r="AI8" s="246">
        <v>5</v>
      </c>
      <c r="AJ8" s="247"/>
      <c r="AK8" s="248"/>
      <c r="AL8" s="246">
        <v>6</v>
      </c>
      <c r="AM8" s="247"/>
      <c r="AN8" s="248"/>
      <c r="AO8" s="43"/>
      <c r="AP8" s="88"/>
      <c r="AQ8" s="317"/>
    </row>
    <row r="9" spans="1:43" ht="12.75">
      <c r="A9" s="331"/>
      <c r="B9" s="320" t="s">
        <v>296</v>
      </c>
      <c r="C9" s="100" t="s">
        <v>279</v>
      </c>
      <c r="D9" s="29" t="s">
        <v>123</v>
      </c>
      <c r="E9" s="249" t="s">
        <v>161</v>
      </c>
      <c r="F9" s="249" t="s">
        <v>167</v>
      </c>
      <c r="G9" s="249" t="s">
        <v>168</v>
      </c>
      <c r="H9" s="322" t="s">
        <v>161</v>
      </c>
      <c r="I9" s="249" t="s">
        <v>167</v>
      </c>
      <c r="J9" s="249" t="s">
        <v>168</v>
      </c>
      <c r="K9" s="249" t="s">
        <v>161</v>
      </c>
      <c r="L9" s="249" t="s">
        <v>167</v>
      </c>
      <c r="M9" s="249" t="s">
        <v>168</v>
      </c>
      <c r="N9" s="249" t="s">
        <v>161</v>
      </c>
      <c r="O9" s="249" t="s">
        <v>167</v>
      </c>
      <c r="P9" s="249" t="s">
        <v>168</v>
      </c>
      <c r="Q9" s="249" t="s">
        <v>161</v>
      </c>
      <c r="R9" s="249" t="s">
        <v>167</v>
      </c>
      <c r="S9" s="249" t="s">
        <v>168</v>
      </c>
      <c r="T9" s="249" t="s">
        <v>161</v>
      </c>
      <c r="U9" s="249" t="s">
        <v>75</v>
      </c>
      <c r="V9" s="249">
        <v>0</v>
      </c>
      <c r="W9" s="249" t="s">
        <v>161</v>
      </c>
      <c r="X9" s="249" t="s">
        <v>75</v>
      </c>
      <c r="Y9" s="249">
        <v>0</v>
      </c>
      <c r="Z9" s="249" t="s">
        <v>161</v>
      </c>
      <c r="AA9" s="249" t="s">
        <v>75</v>
      </c>
      <c r="AB9" s="249">
        <v>0</v>
      </c>
      <c r="AC9" s="249" t="s">
        <v>161</v>
      </c>
      <c r="AD9" s="249" t="s">
        <v>75</v>
      </c>
      <c r="AE9" s="249">
        <v>0</v>
      </c>
      <c r="AF9" s="244" t="s">
        <v>161</v>
      </c>
      <c r="AG9" s="244" t="s">
        <v>75</v>
      </c>
      <c r="AH9" s="244">
        <v>0</v>
      </c>
      <c r="AI9" s="29"/>
      <c r="AJ9" s="249" t="s">
        <v>75</v>
      </c>
      <c r="AK9" s="249">
        <v>0</v>
      </c>
      <c r="AL9" s="249" t="s">
        <v>161</v>
      </c>
      <c r="AM9" s="249" t="s">
        <v>75</v>
      </c>
      <c r="AN9" s="249">
        <v>0</v>
      </c>
      <c r="AO9" s="308" t="s">
        <v>124</v>
      </c>
      <c r="AP9" s="297" t="s">
        <v>125</v>
      </c>
      <c r="AQ9" s="317"/>
    </row>
    <row r="10" spans="1:43" ht="12" customHeight="1">
      <c r="A10" s="331"/>
      <c r="B10" s="321"/>
      <c r="C10" s="101" t="s">
        <v>280</v>
      </c>
      <c r="D10" s="42" t="s">
        <v>126</v>
      </c>
      <c r="E10" s="250"/>
      <c r="F10" s="250"/>
      <c r="G10" s="250"/>
      <c r="H10" s="323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45"/>
      <c r="AG10" s="245"/>
      <c r="AH10" s="245"/>
      <c r="AI10" s="42"/>
      <c r="AJ10" s="250"/>
      <c r="AK10" s="250"/>
      <c r="AL10" s="250"/>
      <c r="AM10" s="250"/>
      <c r="AN10" s="250"/>
      <c r="AO10" s="309"/>
      <c r="AP10" s="298"/>
      <c r="AQ10" s="317"/>
    </row>
    <row r="11" spans="1:43" ht="12.75" customHeight="1">
      <c r="A11" s="94"/>
      <c r="B11" s="129" t="s">
        <v>189</v>
      </c>
      <c r="C11" s="50"/>
      <c r="D11" s="47"/>
      <c r="E11" s="47"/>
      <c r="F11" s="47"/>
      <c r="G11" s="47"/>
      <c r="H11" s="48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9"/>
      <c r="AP11" s="89"/>
      <c r="AQ11" s="97"/>
    </row>
    <row r="12" spans="1:43" s="64" customFormat="1" ht="13.5" customHeight="1">
      <c r="A12" s="125" t="str">
        <f aca="true" t="shared" si="0" ref="A12:A53">AP12</f>
        <v>_1</v>
      </c>
      <c r="B12" s="142" t="s">
        <v>130</v>
      </c>
      <c r="C12" s="57" t="s">
        <v>281</v>
      </c>
      <c r="D12" s="58">
        <v>1946</v>
      </c>
      <c r="E12" s="106">
        <v>0.019872685185185184</v>
      </c>
      <c r="F12" s="59">
        <v>1</v>
      </c>
      <c r="G12" s="33">
        <v>25</v>
      </c>
      <c r="H12" s="107">
        <v>0.030567129629629628</v>
      </c>
      <c r="I12" s="33">
        <v>1</v>
      </c>
      <c r="J12" s="33">
        <v>25</v>
      </c>
      <c r="K12" s="108">
        <v>0.05328703703703704</v>
      </c>
      <c r="L12" s="60">
        <v>1</v>
      </c>
      <c r="M12" s="33">
        <v>25</v>
      </c>
      <c r="N12" s="108">
        <v>0.03353009259259259</v>
      </c>
      <c r="O12" s="60">
        <v>1</v>
      </c>
      <c r="P12" s="33">
        <v>25</v>
      </c>
      <c r="Q12" s="33"/>
      <c r="R12" s="33"/>
      <c r="S12" s="33"/>
      <c r="T12" s="109">
        <v>0.02096064814814815</v>
      </c>
      <c r="U12" s="61">
        <v>1</v>
      </c>
      <c r="V12" s="33">
        <v>25</v>
      </c>
      <c r="W12" s="110">
        <v>0.1444791666666667</v>
      </c>
      <c r="X12" s="62" t="s">
        <v>129</v>
      </c>
      <c r="Y12" s="63">
        <v>45</v>
      </c>
      <c r="Z12" s="33"/>
      <c r="AA12" s="33"/>
      <c r="AB12" s="33"/>
      <c r="AC12" s="111">
        <v>0.061932870370370374</v>
      </c>
      <c r="AD12" s="33">
        <v>1</v>
      </c>
      <c r="AE12" s="33">
        <v>150</v>
      </c>
      <c r="AF12" s="112"/>
      <c r="AG12" s="33"/>
      <c r="AH12" s="33"/>
      <c r="AI12" s="33"/>
      <c r="AJ12" s="33"/>
      <c r="AK12" s="33"/>
      <c r="AL12" s="139">
        <v>0.10219907407407408</v>
      </c>
      <c r="AM12" s="60">
        <v>1</v>
      </c>
      <c r="AN12" s="33">
        <v>25</v>
      </c>
      <c r="AO12" s="147">
        <f>AE12+Y12+V12+P12+M12+J12</f>
        <v>295</v>
      </c>
      <c r="AP12" s="90" t="s">
        <v>127</v>
      </c>
      <c r="AQ12" s="98">
        <v>8</v>
      </c>
    </row>
    <row r="13" spans="1:43" s="64" customFormat="1" ht="13.5" customHeight="1">
      <c r="A13" s="125" t="str">
        <f t="shared" si="0"/>
        <v>_2</v>
      </c>
      <c r="B13" s="142" t="s">
        <v>128</v>
      </c>
      <c r="C13" s="74" t="s">
        <v>289</v>
      </c>
      <c r="D13" s="58">
        <v>1956</v>
      </c>
      <c r="E13" s="106">
        <v>0.020474537037037038</v>
      </c>
      <c r="F13" s="59">
        <v>1</v>
      </c>
      <c r="G13" s="33">
        <v>25</v>
      </c>
      <c r="H13" s="107">
        <v>0.03180555555555555</v>
      </c>
      <c r="I13" s="65">
        <v>1</v>
      </c>
      <c r="J13" s="66">
        <v>25</v>
      </c>
      <c r="K13" s="108">
        <v>0.04920138888888889</v>
      </c>
      <c r="L13" s="60">
        <v>1</v>
      </c>
      <c r="M13" s="66">
        <v>25</v>
      </c>
      <c r="N13" s="108">
        <v>0.026504629629629628</v>
      </c>
      <c r="O13" s="60">
        <v>1</v>
      </c>
      <c r="P13" s="66">
        <v>25</v>
      </c>
      <c r="Q13" s="113">
        <v>0.05520833333333333</v>
      </c>
      <c r="R13" s="60">
        <v>1</v>
      </c>
      <c r="S13" s="66">
        <v>25</v>
      </c>
      <c r="T13" s="109">
        <v>0.01898148148148148</v>
      </c>
      <c r="U13" s="61">
        <v>1</v>
      </c>
      <c r="V13" s="66">
        <v>25</v>
      </c>
      <c r="W13" s="110">
        <v>0.10123842592592593</v>
      </c>
      <c r="X13" s="62" t="s">
        <v>129</v>
      </c>
      <c r="Y13" s="67">
        <v>45</v>
      </c>
      <c r="Z13" s="33"/>
      <c r="AA13" s="68"/>
      <c r="AB13" s="68"/>
      <c r="AC13" s="111">
        <v>0.05538194444444444</v>
      </c>
      <c r="AD13" s="33">
        <v>4</v>
      </c>
      <c r="AE13" s="33">
        <v>120</v>
      </c>
      <c r="AF13" s="114">
        <v>0.048553240740740744</v>
      </c>
      <c r="AG13" s="33">
        <v>1</v>
      </c>
      <c r="AH13" s="33">
        <v>25</v>
      </c>
      <c r="AI13" s="115">
        <v>0.12743055555555555</v>
      </c>
      <c r="AJ13" s="33">
        <v>1</v>
      </c>
      <c r="AK13" s="33">
        <v>25</v>
      </c>
      <c r="AL13" s="139">
        <v>0.0976851851851852</v>
      </c>
      <c r="AM13" s="60">
        <v>1</v>
      </c>
      <c r="AN13" s="66">
        <v>25</v>
      </c>
      <c r="AO13" s="147">
        <f>AE13+Y13+V13+P13+M13+J13</f>
        <v>265</v>
      </c>
      <c r="AP13" s="90" t="s">
        <v>129</v>
      </c>
      <c r="AQ13" s="98">
        <v>10</v>
      </c>
    </row>
    <row r="14" spans="1:43" s="64" customFormat="1" ht="13.5" customHeight="1">
      <c r="A14" s="125" t="str">
        <f t="shared" si="0"/>
        <v>_3</v>
      </c>
      <c r="B14" s="142" t="s">
        <v>142</v>
      </c>
      <c r="C14" s="74" t="s">
        <v>287</v>
      </c>
      <c r="D14" s="58">
        <v>1977</v>
      </c>
      <c r="E14" s="85"/>
      <c r="F14" s="33"/>
      <c r="G14" s="33"/>
      <c r="H14" s="33"/>
      <c r="I14" s="33"/>
      <c r="J14" s="33"/>
      <c r="K14" s="108">
        <v>0.05101851851851852</v>
      </c>
      <c r="L14" s="69">
        <v>2</v>
      </c>
      <c r="M14" s="33">
        <v>20</v>
      </c>
      <c r="N14" s="108">
        <v>0.025636574074074072</v>
      </c>
      <c r="O14" s="69">
        <v>2</v>
      </c>
      <c r="P14" s="33">
        <v>20</v>
      </c>
      <c r="Q14" s="113">
        <v>0.05524305555555556</v>
      </c>
      <c r="R14" s="60">
        <v>1</v>
      </c>
      <c r="S14" s="33">
        <v>25</v>
      </c>
      <c r="T14" s="109">
        <v>0.02011574074074074</v>
      </c>
      <c r="U14" s="61">
        <v>1</v>
      </c>
      <c r="V14" s="33">
        <v>25</v>
      </c>
      <c r="W14" s="110">
        <v>0.1077199074074074</v>
      </c>
      <c r="X14" s="62" t="s">
        <v>131</v>
      </c>
      <c r="Y14" s="63">
        <v>40</v>
      </c>
      <c r="Z14" s="33"/>
      <c r="AA14" s="33"/>
      <c r="AB14" s="33"/>
      <c r="AC14" s="33"/>
      <c r="AD14" s="33"/>
      <c r="AE14" s="33"/>
      <c r="AF14" s="114">
        <v>0.050219907407407414</v>
      </c>
      <c r="AG14" s="33">
        <v>1</v>
      </c>
      <c r="AH14" s="33">
        <v>25</v>
      </c>
      <c r="AI14" s="115">
        <v>0.13758101851851853</v>
      </c>
      <c r="AJ14" s="33">
        <v>1</v>
      </c>
      <c r="AK14" s="33">
        <v>25</v>
      </c>
      <c r="AL14" s="116"/>
      <c r="AM14" s="69"/>
      <c r="AN14" s="33"/>
      <c r="AO14" s="147">
        <f>P14+S14+V14+Y14+AH14+AK14</f>
        <v>160</v>
      </c>
      <c r="AP14" s="90" t="s">
        <v>131</v>
      </c>
      <c r="AQ14" s="98">
        <v>7</v>
      </c>
    </row>
    <row r="15" spans="1:43" s="64" customFormat="1" ht="13.5" customHeight="1">
      <c r="A15" s="125" t="str">
        <f t="shared" si="0"/>
        <v>_4</v>
      </c>
      <c r="B15" s="142" t="s">
        <v>136</v>
      </c>
      <c r="C15" s="74" t="s">
        <v>287</v>
      </c>
      <c r="D15" s="58">
        <v>1971</v>
      </c>
      <c r="E15" s="106">
        <v>0.01940972222222222</v>
      </c>
      <c r="F15" s="59">
        <v>1</v>
      </c>
      <c r="G15" s="33">
        <v>25</v>
      </c>
      <c r="H15" s="107">
        <v>0.029699074074074072</v>
      </c>
      <c r="I15" s="65">
        <v>1</v>
      </c>
      <c r="J15" s="33">
        <v>25</v>
      </c>
      <c r="K15" s="108">
        <v>0.04787037037037037</v>
      </c>
      <c r="L15" s="60">
        <v>1</v>
      </c>
      <c r="M15" s="33">
        <v>25</v>
      </c>
      <c r="N15" s="33"/>
      <c r="O15" s="33"/>
      <c r="P15" s="73"/>
      <c r="Q15" s="73"/>
      <c r="R15" s="33"/>
      <c r="S15" s="73"/>
      <c r="T15" s="73"/>
      <c r="U15" s="68"/>
      <c r="V15" s="68"/>
      <c r="W15" s="110">
        <v>0.11172453703703704</v>
      </c>
      <c r="X15" s="62" t="s">
        <v>133</v>
      </c>
      <c r="Y15" s="63">
        <v>35</v>
      </c>
      <c r="Z15" s="68"/>
      <c r="AA15" s="68"/>
      <c r="AB15" s="68"/>
      <c r="AC15" s="68"/>
      <c r="AD15" s="33"/>
      <c r="AE15" s="33"/>
      <c r="AF15" s="33"/>
      <c r="AG15" s="33"/>
      <c r="AH15" s="33"/>
      <c r="AI15" s="115">
        <v>0.14085648148148147</v>
      </c>
      <c r="AJ15" s="33">
        <v>2</v>
      </c>
      <c r="AK15" s="33">
        <v>20</v>
      </c>
      <c r="AL15" s="139">
        <v>0.0947337962962963</v>
      </c>
      <c r="AM15" s="60">
        <v>1</v>
      </c>
      <c r="AN15" s="33">
        <v>25</v>
      </c>
      <c r="AO15" s="147">
        <f>G15+J15+M15+Y15+AK15+AN15</f>
        <v>155</v>
      </c>
      <c r="AP15" s="90" t="s">
        <v>133</v>
      </c>
      <c r="AQ15" s="98">
        <v>6</v>
      </c>
    </row>
    <row r="16" spans="1:43" s="64" customFormat="1" ht="13.5" customHeight="1">
      <c r="A16" s="125" t="str">
        <f t="shared" si="0"/>
        <v>_5</v>
      </c>
      <c r="B16" s="143" t="s">
        <v>138</v>
      </c>
      <c r="C16" s="74" t="s">
        <v>288</v>
      </c>
      <c r="D16" s="71">
        <v>1963</v>
      </c>
      <c r="E16" s="85"/>
      <c r="F16" s="33"/>
      <c r="G16" s="33"/>
      <c r="H16" s="33"/>
      <c r="I16" s="33"/>
      <c r="J16" s="33"/>
      <c r="K16" s="108">
        <v>0.05520833333333333</v>
      </c>
      <c r="L16" s="71">
        <v>3</v>
      </c>
      <c r="M16" s="33">
        <v>17</v>
      </c>
      <c r="N16" s="108">
        <v>0.02766203703703704</v>
      </c>
      <c r="O16" s="71">
        <v>3</v>
      </c>
      <c r="P16" s="33">
        <v>17</v>
      </c>
      <c r="Q16" s="113">
        <v>0.05732638888888889</v>
      </c>
      <c r="R16" s="69">
        <v>2</v>
      </c>
      <c r="S16" s="33">
        <v>20</v>
      </c>
      <c r="T16" s="109">
        <v>0.020578703703703703</v>
      </c>
      <c r="U16" s="61">
        <v>1</v>
      </c>
      <c r="V16" s="33">
        <v>25</v>
      </c>
      <c r="W16" s="110">
        <v>0.11556712962962963</v>
      </c>
      <c r="X16" s="62" t="s">
        <v>133</v>
      </c>
      <c r="Y16" s="63">
        <v>35</v>
      </c>
      <c r="Z16" s="33"/>
      <c r="AA16" s="33"/>
      <c r="AB16" s="33"/>
      <c r="AC16" s="33"/>
      <c r="AD16" s="33"/>
      <c r="AE16" s="33"/>
      <c r="AF16" s="115">
        <v>0.053657407407407404</v>
      </c>
      <c r="AG16" s="33">
        <v>2</v>
      </c>
      <c r="AH16" s="33">
        <v>20</v>
      </c>
      <c r="AI16" s="115">
        <v>0.14137731481481483</v>
      </c>
      <c r="AJ16" s="33">
        <v>1</v>
      </c>
      <c r="AK16" s="33">
        <v>25</v>
      </c>
      <c r="AL16" s="139">
        <v>0.10953703703703704</v>
      </c>
      <c r="AM16" s="60">
        <v>1</v>
      </c>
      <c r="AN16" s="33">
        <v>25</v>
      </c>
      <c r="AO16" s="147">
        <f>S16+V16+Y16+AH16+AK16+AN16</f>
        <v>150</v>
      </c>
      <c r="AP16" s="90" t="s">
        <v>135</v>
      </c>
      <c r="AQ16" s="98">
        <v>8</v>
      </c>
    </row>
    <row r="17" spans="1:43" s="64" customFormat="1" ht="13.5" customHeight="1">
      <c r="A17" s="125" t="str">
        <f t="shared" si="0"/>
        <v>_6</v>
      </c>
      <c r="B17" s="145" t="s">
        <v>229</v>
      </c>
      <c r="C17" s="74" t="s">
        <v>288</v>
      </c>
      <c r="D17" s="71">
        <v>1962</v>
      </c>
      <c r="E17" s="85"/>
      <c r="F17" s="33"/>
      <c r="G17" s="33"/>
      <c r="H17" s="33"/>
      <c r="I17" s="33"/>
      <c r="J17" s="33"/>
      <c r="K17" s="116"/>
      <c r="L17" s="72"/>
      <c r="M17" s="33"/>
      <c r="N17" s="108">
        <v>0.02670138888888889</v>
      </c>
      <c r="O17" s="60">
        <v>1</v>
      </c>
      <c r="P17" s="33">
        <v>25</v>
      </c>
      <c r="Q17" s="113">
        <v>0.056875</v>
      </c>
      <c r="R17" s="60">
        <v>1</v>
      </c>
      <c r="S17" s="33">
        <v>25</v>
      </c>
      <c r="T17" s="33"/>
      <c r="U17" s="33"/>
      <c r="V17" s="33"/>
      <c r="W17" s="110">
        <v>0.10465277777777778</v>
      </c>
      <c r="X17" s="62" t="s">
        <v>129</v>
      </c>
      <c r="Y17" s="63">
        <v>45</v>
      </c>
      <c r="Z17" s="33"/>
      <c r="AA17" s="33"/>
      <c r="AB17" s="33"/>
      <c r="AC17" s="33"/>
      <c r="AD17" s="33"/>
      <c r="AE17" s="33"/>
      <c r="AF17" s="114">
        <v>0.0516087962962963</v>
      </c>
      <c r="AG17" s="33">
        <v>1</v>
      </c>
      <c r="AH17" s="33">
        <v>25</v>
      </c>
      <c r="AI17" s="33"/>
      <c r="AJ17" s="33"/>
      <c r="AK17" s="33"/>
      <c r="AL17" s="116"/>
      <c r="AM17" s="72"/>
      <c r="AN17" s="33"/>
      <c r="AO17" s="147">
        <f aca="true" t="shared" si="1" ref="AO17:AO53">G17+J17+M17+P17+S17+V17+Y17+AB17+AH17+AE17+AK17+AN17</f>
        <v>120</v>
      </c>
      <c r="AP17" s="90" t="s">
        <v>137</v>
      </c>
      <c r="AQ17" s="98">
        <v>4</v>
      </c>
    </row>
    <row r="18" spans="1:43" s="64" customFormat="1" ht="13.5" customHeight="1">
      <c r="A18" s="125" t="str">
        <f t="shared" si="0"/>
        <v>_7</v>
      </c>
      <c r="B18" s="142" t="s">
        <v>158</v>
      </c>
      <c r="C18" s="74" t="s">
        <v>289</v>
      </c>
      <c r="D18" s="58">
        <v>1952</v>
      </c>
      <c r="E18" s="106">
        <v>0.02496527777777778</v>
      </c>
      <c r="F18" s="58">
        <v>5</v>
      </c>
      <c r="G18" s="33">
        <v>11</v>
      </c>
      <c r="H18" s="107">
        <v>0.036516203703703703</v>
      </c>
      <c r="I18" s="71">
        <v>3</v>
      </c>
      <c r="J18" s="33">
        <v>17</v>
      </c>
      <c r="K18" s="108">
        <v>0.057743055555555554</v>
      </c>
      <c r="L18" s="69">
        <v>6</v>
      </c>
      <c r="M18" s="33">
        <v>9</v>
      </c>
      <c r="N18" s="108">
        <v>0.032962962962962965</v>
      </c>
      <c r="O18" s="69">
        <v>2</v>
      </c>
      <c r="P18" s="33">
        <v>20</v>
      </c>
      <c r="Q18" s="33"/>
      <c r="R18" s="33"/>
      <c r="S18" s="33"/>
      <c r="T18" s="33"/>
      <c r="U18" s="33"/>
      <c r="V18" s="33"/>
      <c r="W18" s="110">
        <v>0.12877314814814814</v>
      </c>
      <c r="X18" s="62" t="s">
        <v>131</v>
      </c>
      <c r="Y18" s="63">
        <v>40</v>
      </c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140">
        <v>0.1100462962962963</v>
      </c>
      <c r="AM18" s="33">
        <v>2</v>
      </c>
      <c r="AN18" s="33">
        <v>20</v>
      </c>
      <c r="AO18" s="147">
        <f t="shared" si="1"/>
        <v>117</v>
      </c>
      <c r="AP18" s="90" t="s">
        <v>201</v>
      </c>
      <c r="AQ18" s="98">
        <v>6</v>
      </c>
    </row>
    <row r="19" spans="1:43" s="64" customFormat="1" ht="13.5" customHeight="1">
      <c r="A19" s="125" t="str">
        <f t="shared" si="0"/>
        <v>_8</v>
      </c>
      <c r="B19" s="146" t="s">
        <v>134</v>
      </c>
      <c r="C19" s="74" t="s">
        <v>289</v>
      </c>
      <c r="D19" s="58">
        <v>1948</v>
      </c>
      <c r="E19" s="79"/>
      <c r="F19" s="33"/>
      <c r="G19" s="33"/>
      <c r="H19" s="107">
        <v>0.036273148148148145</v>
      </c>
      <c r="I19" s="65">
        <v>2</v>
      </c>
      <c r="J19" s="33">
        <v>20</v>
      </c>
      <c r="K19" s="33"/>
      <c r="L19" s="33"/>
      <c r="M19" s="33"/>
      <c r="N19" s="108">
        <v>0.035451388888888886</v>
      </c>
      <c r="O19" s="58">
        <v>5</v>
      </c>
      <c r="P19" s="33">
        <v>11</v>
      </c>
      <c r="Q19" s="33"/>
      <c r="R19" s="33"/>
      <c r="S19" s="33"/>
      <c r="T19" s="109">
        <v>0.02259259259259259</v>
      </c>
      <c r="U19" s="61">
        <v>2</v>
      </c>
      <c r="V19" s="33">
        <v>20</v>
      </c>
      <c r="W19" s="110">
        <v>0.12305555555555554</v>
      </c>
      <c r="X19" s="62" t="s">
        <v>129</v>
      </c>
      <c r="Y19" s="63">
        <v>45</v>
      </c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69"/>
      <c r="AN19" s="33"/>
      <c r="AO19" s="147">
        <f t="shared" si="1"/>
        <v>96</v>
      </c>
      <c r="AP19" s="90" t="s">
        <v>202</v>
      </c>
      <c r="AQ19" s="98">
        <v>4</v>
      </c>
    </row>
    <row r="20" spans="1:43" s="64" customFormat="1" ht="13.5" customHeight="1">
      <c r="A20" s="125" t="str">
        <f t="shared" si="0"/>
        <v>_9</v>
      </c>
      <c r="B20" s="142" t="s">
        <v>157</v>
      </c>
      <c r="C20" s="74" t="s">
        <v>289</v>
      </c>
      <c r="D20" s="58">
        <v>1950</v>
      </c>
      <c r="E20" s="106">
        <v>0.024849537037037035</v>
      </c>
      <c r="F20" s="58">
        <v>4</v>
      </c>
      <c r="G20" s="33">
        <v>14</v>
      </c>
      <c r="H20" s="107">
        <v>0.036597222222222225</v>
      </c>
      <c r="I20" s="69">
        <v>4</v>
      </c>
      <c r="J20" s="33">
        <v>14</v>
      </c>
      <c r="K20" s="108">
        <v>0.0575</v>
      </c>
      <c r="L20" s="69">
        <v>5</v>
      </c>
      <c r="M20" s="33">
        <v>11</v>
      </c>
      <c r="N20" s="108">
        <v>0.03443287037037037</v>
      </c>
      <c r="O20" s="69">
        <v>4</v>
      </c>
      <c r="P20" s="33">
        <v>14</v>
      </c>
      <c r="Q20" s="33"/>
      <c r="R20" s="33"/>
      <c r="S20" s="33"/>
      <c r="T20" s="33"/>
      <c r="U20" s="33"/>
      <c r="V20" s="33"/>
      <c r="W20" s="110">
        <v>0.1323148148148148</v>
      </c>
      <c r="X20" s="62" t="s">
        <v>133</v>
      </c>
      <c r="Y20" s="63">
        <v>35</v>
      </c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141"/>
      <c r="AM20" s="69"/>
      <c r="AN20" s="33"/>
      <c r="AO20" s="147">
        <f t="shared" si="1"/>
        <v>88</v>
      </c>
      <c r="AP20" s="90" t="s">
        <v>140</v>
      </c>
      <c r="AQ20" s="98">
        <v>5</v>
      </c>
    </row>
    <row r="21" spans="1:43" s="64" customFormat="1" ht="13.5" customHeight="1">
      <c r="A21" s="125" t="str">
        <f t="shared" si="0"/>
        <v>_10</v>
      </c>
      <c r="B21" s="142" t="s">
        <v>143</v>
      </c>
      <c r="C21" s="57" t="s">
        <v>281</v>
      </c>
      <c r="D21" s="58">
        <v>1943</v>
      </c>
      <c r="E21" s="85"/>
      <c r="F21" s="33"/>
      <c r="G21" s="33"/>
      <c r="H21" s="33"/>
      <c r="I21" s="33"/>
      <c r="J21" s="33"/>
      <c r="K21" s="108">
        <v>0.06435185185185184</v>
      </c>
      <c r="L21" s="69">
        <v>4</v>
      </c>
      <c r="M21" s="33">
        <v>14</v>
      </c>
      <c r="N21" s="108">
        <v>0.034479166666666665</v>
      </c>
      <c r="O21" s="69">
        <v>2</v>
      </c>
      <c r="P21" s="33">
        <v>20</v>
      </c>
      <c r="Q21" s="33"/>
      <c r="R21" s="33"/>
      <c r="S21" s="33"/>
      <c r="T21" s="33"/>
      <c r="U21" s="33"/>
      <c r="V21" s="33"/>
      <c r="W21" s="110">
        <v>0.1334375</v>
      </c>
      <c r="X21" s="62" t="s">
        <v>127</v>
      </c>
      <c r="Y21" s="63">
        <v>50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116"/>
      <c r="AM21" s="69"/>
      <c r="AN21" s="33"/>
      <c r="AO21" s="147">
        <f t="shared" si="1"/>
        <v>84</v>
      </c>
      <c r="AP21" s="90" t="s">
        <v>203</v>
      </c>
      <c r="AQ21" s="98">
        <v>3</v>
      </c>
    </row>
    <row r="22" spans="1:43" s="64" customFormat="1" ht="13.5" customHeight="1">
      <c r="A22" s="95" t="str">
        <f t="shared" si="0"/>
        <v>_11</v>
      </c>
      <c r="B22" s="74" t="s">
        <v>193</v>
      </c>
      <c r="C22" s="74" t="s">
        <v>286</v>
      </c>
      <c r="D22" s="71">
        <v>1984</v>
      </c>
      <c r="E22" s="85"/>
      <c r="F22" s="33"/>
      <c r="G22" s="33"/>
      <c r="H22" s="33"/>
      <c r="I22" s="33"/>
      <c r="J22" s="33"/>
      <c r="K22" s="116"/>
      <c r="L22" s="72"/>
      <c r="M22" s="33"/>
      <c r="N22" s="108">
        <v>0.025567129629629634</v>
      </c>
      <c r="O22" s="60">
        <v>1</v>
      </c>
      <c r="P22" s="33">
        <v>25</v>
      </c>
      <c r="Q22" s="33"/>
      <c r="R22" s="33"/>
      <c r="S22" s="33"/>
      <c r="T22" s="33"/>
      <c r="U22" s="33"/>
      <c r="V22" s="33"/>
      <c r="W22" s="110">
        <v>0.1075462962962963</v>
      </c>
      <c r="X22" s="62" t="s">
        <v>127</v>
      </c>
      <c r="Y22" s="63">
        <v>50</v>
      </c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116"/>
      <c r="AM22" s="72"/>
      <c r="AN22" s="33"/>
      <c r="AO22" s="56">
        <f t="shared" si="1"/>
        <v>75</v>
      </c>
      <c r="AP22" s="90" t="s">
        <v>218</v>
      </c>
      <c r="AQ22" s="98">
        <v>2</v>
      </c>
    </row>
    <row r="23" spans="1:43" s="64" customFormat="1" ht="13.5" customHeight="1">
      <c r="A23" s="95" t="str">
        <f t="shared" si="0"/>
        <v>_12</v>
      </c>
      <c r="B23" s="75" t="s">
        <v>154</v>
      </c>
      <c r="C23" s="74" t="s">
        <v>288</v>
      </c>
      <c r="D23" s="58">
        <v>1964</v>
      </c>
      <c r="E23" s="85"/>
      <c r="F23" s="73"/>
      <c r="G23" s="73"/>
      <c r="H23" s="73"/>
      <c r="I23" s="33"/>
      <c r="J23" s="33"/>
      <c r="K23" s="108">
        <v>0.04627314814814815</v>
      </c>
      <c r="L23" s="60">
        <v>1</v>
      </c>
      <c r="M23" s="33">
        <v>25</v>
      </c>
      <c r="N23" s="33"/>
      <c r="O23" s="73"/>
      <c r="P23" s="73"/>
      <c r="Q23" s="73"/>
      <c r="R23" s="33"/>
      <c r="S23" s="33"/>
      <c r="T23" s="33"/>
      <c r="U23" s="68"/>
      <c r="V23" s="68"/>
      <c r="W23" s="110">
        <v>0.09984953703703703</v>
      </c>
      <c r="X23" s="62" t="s">
        <v>131</v>
      </c>
      <c r="Y23" s="76">
        <v>40</v>
      </c>
      <c r="Z23" s="33"/>
      <c r="AA23" s="68"/>
      <c r="AB23" s="68"/>
      <c r="AC23" s="68"/>
      <c r="AD23" s="68"/>
      <c r="AE23" s="68"/>
      <c r="AF23" s="68"/>
      <c r="AG23" s="68"/>
      <c r="AH23" s="68"/>
      <c r="AI23" s="68"/>
      <c r="AJ23" s="33"/>
      <c r="AK23" s="33"/>
      <c r="AL23" s="116"/>
      <c r="AM23" s="60"/>
      <c r="AN23" s="33"/>
      <c r="AO23" s="56">
        <f t="shared" si="1"/>
        <v>65</v>
      </c>
      <c r="AP23" s="90" t="s">
        <v>219</v>
      </c>
      <c r="AQ23" s="98">
        <v>2</v>
      </c>
    </row>
    <row r="24" spans="1:43" s="64" customFormat="1" ht="13.5" customHeight="1">
      <c r="A24" s="95" t="str">
        <f t="shared" si="0"/>
        <v>_13</v>
      </c>
      <c r="B24" s="75" t="s">
        <v>141</v>
      </c>
      <c r="C24" s="74" t="s">
        <v>288</v>
      </c>
      <c r="D24" s="58">
        <v>1958</v>
      </c>
      <c r="E24" s="79"/>
      <c r="F24" s="33"/>
      <c r="G24" s="33"/>
      <c r="H24" s="107">
        <v>0.02832175925925926</v>
      </c>
      <c r="I24" s="65">
        <v>1</v>
      </c>
      <c r="J24" s="33">
        <v>25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110">
        <v>0.12042824074074072</v>
      </c>
      <c r="X24" s="62" t="s">
        <v>131</v>
      </c>
      <c r="Y24" s="63">
        <v>40</v>
      </c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56">
        <f t="shared" si="1"/>
        <v>65</v>
      </c>
      <c r="AP24" s="90" t="s">
        <v>239</v>
      </c>
      <c r="AQ24" s="98">
        <v>2</v>
      </c>
    </row>
    <row r="25" spans="1:43" s="64" customFormat="1" ht="13.5" customHeight="1">
      <c r="A25" s="95" t="str">
        <f t="shared" si="0"/>
        <v>_14</v>
      </c>
      <c r="B25" s="74" t="s">
        <v>195</v>
      </c>
      <c r="C25" s="74" t="s">
        <v>287</v>
      </c>
      <c r="D25" s="71">
        <v>1975</v>
      </c>
      <c r="E25" s="85"/>
      <c r="F25" s="33"/>
      <c r="G25" s="33"/>
      <c r="H25" s="33"/>
      <c r="I25" s="33"/>
      <c r="J25" s="33"/>
      <c r="K25" s="116"/>
      <c r="L25" s="72"/>
      <c r="M25" s="33"/>
      <c r="N25" s="108">
        <v>0.027546296296296294</v>
      </c>
      <c r="O25" s="71">
        <v>3</v>
      </c>
      <c r="P25" s="33">
        <v>17</v>
      </c>
      <c r="Q25" s="33"/>
      <c r="R25" s="33"/>
      <c r="S25" s="33"/>
      <c r="T25" s="109">
        <v>0.021331018518518517</v>
      </c>
      <c r="U25" s="61">
        <v>2</v>
      </c>
      <c r="V25" s="33">
        <v>20</v>
      </c>
      <c r="W25" s="110">
        <v>0.12155092592592592</v>
      </c>
      <c r="X25" s="62" t="s">
        <v>201</v>
      </c>
      <c r="Y25" s="63">
        <v>20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116"/>
      <c r="AM25" s="72"/>
      <c r="AN25" s="33"/>
      <c r="AO25" s="56">
        <f t="shared" si="1"/>
        <v>57</v>
      </c>
      <c r="AP25" s="90" t="s">
        <v>220</v>
      </c>
      <c r="AQ25" s="98">
        <v>3</v>
      </c>
    </row>
    <row r="26" spans="1:43" s="64" customFormat="1" ht="13.5" customHeight="1">
      <c r="A26" s="95" t="str">
        <f t="shared" si="0"/>
        <v>_15</v>
      </c>
      <c r="B26" s="77" t="s">
        <v>144</v>
      </c>
      <c r="C26" s="74" t="s">
        <v>289</v>
      </c>
      <c r="D26" s="58">
        <v>1955</v>
      </c>
      <c r="E26" s="85"/>
      <c r="F26" s="33"/>
      <c r="G26" s="33"/>
      <c r="H26" s="33"/>
      <c r="I26" s="33"/>
      <c r="J26" s="33"/>
      <c r="K26" s="108">
        <v>0.049386574074074076</v>
      </c>
      <c r="L26" s="69">
        <v>2</v>
      </c>
      <c r="M26" s="33">
        <v>20</v>
      </c>
      <c r="N26" s="33"/>
      <c r="O26" s="33"/>
      <c r="P26" s="33"/>
      <c r="Q26" s="33"/>
      <c r="R26" s="33"/>
      <c r="S26" s="33"/>
      <c r="T26" s="33"/>
      <c r="U26" s="33"/>
      <c r="V26" s="33"/>
      <c r="W26" s="110">
        <v>0.12429398148148148</v>
      </c>
      <c r="X26" s="62" t="s">
        <v>133</v>
      </c>
      <c r="Y26" s="63">
        <v>35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141"/>
      <c r="AM26" s="69"/>
      <c r="AN26" s="33"/>
      <c r="AO26" s="56">
        <f t="shared" si="1"/>
        <v>55</v>
      </c>
      <c r="AP26" s="90" t="s">
        <v>221</v>
      </c>
      <c r="AQ26" s="98">
        <v>2</v>
      </c>
    </row>
    <row r="27" spans="1:43" s="64" customFormat="1" ht="13.5" customHeight="1">
      <c r="A27" s="95" t="str">
        <f t="shared" si="0"/>
        <v>_16</v>
      </c>
      <c r="B27" s="75" t="s">
        <v>139</v>
      </c>
      <c r="C27" s="74" t="s">
        <v>289</v>
      </c>
      <c r="D27" s="58">
        <v>1953</v>
      </c>
      <c r="E27" s="85"/>
      <c r="F27" s="33"/>
      <c r="G27" s="68"/>
      <c r="H27" s="68"/>
      <c r="I27" s="33"/>
      <c r="J27" s="68"/>
      <c r="K27" s="108">
        <v>0.054710648148148154</v>
      </c>
      <c r="L27" s="69">
        <v>3</v>
      </c>
      <c r="M27" s="33">
        <v>17</v>
      </c>
      <c r="N27" s="108">
        <v>0.03353009259259259</v>
      </c>
      <c r="O27" s="69">
        <v>3</v>
      </c>
      <c r="P27" s="33">
        <v>17</v>
      </c>
      <c r="Q27" s="73"/>
      <c r="R27" s="33"/>
      <c r="S27" s="73"/>
      <c r="T27" s="33"/>
      <c r="U27" s="33"/>
      <c r="V27" s="33"/>
      <c r="W27" s="68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140">
        <v>0.12158564814814815</v>
      </c>
      <c r="AM27" s="69">
        <v>3</v>
      </c>
      <c r="AN27" s="33">
        <v>17</v>
      </c>
      <c r="AO27" s="56">
        <f t="shared" si="1"/>
        <v>51</v>
      </c>
      <c r="AP27" s="90" t="s">
        <v>222</v>
      </c>
      <c r="AQ27" s="98">
        <v>3</v>
      </c>
    </row>
    <row r="28" spans="1:43" s="80" customFormat="1" ht="13.5" customHeight="1">
      <c r="A28" s="95" t="str">
        <f t="shared" si="0"/>
        <v>_17</v>
      </c>
      <c r="B28" s="78" t="s">
        <v>214</v>
      </c>
      <c r="C28" s="74" t="s">
        <v>286</v>
      </c>
      <c r="D28" s="71">
        <v>1983</v>
      </c>
      <c r="E28" s="79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10">
        <v>0.13810185185185184</v>
      </c>
      <c r="X28" s="62" t="s">
        <v>135</v>
      </c>
      <c r="Y28" s="63">
        <v>30</v>
      </c>
      <c r="Z28" s="33"/>
      <c r="AA28" s="33"/>
      <c r="AB28" s="33"/>
      <c r="AC28" s="33"/>
      <c r="AD28" s="33"/>
      <c r="AE28" s="33"/>
      <c r="AF28" s="114">
        <v>0.05364583333333334</v>
      </c>
      <c r="AG28" s="33">
        <v>2</v>
      </c>
      <c r="AH28" s="33">
        <v>20</v>
      </c>
      <c r="AI28" s="33"/>
      <c r="AJ28" s="33"/>
      <c r="AK28" s="33"/>
      <c r="AL28" s="33"/>
      <c r="AM28" s="33"/>
      <c r="AN28" s="33"/>
      <c r="AO28" s="56">
        <f t="shared" si="1"/>
        <v>50</v>
      </c>
      <c r="AP28" s="90" t="s">
        <v>223</v>
      </c>
      <c r="AQ28" s="98">
        <v>2</v>
      </c>
    </row>
    <row r="29" spans="1:43" s="64" customFormat="1" ht="13.5" customHeight="1">
      <c r="A29" s="95" t="str">
        <f t="shared" si="0"/>
        <v>_18</v>
      </c>
      <c r="B29" s="77" t="s">
        <v>156</v>
      </c>
      <c r="C29" s="74" t="s">
        <v>289</v>
      </c>
      <c r="D29" s="58">
        <v>1953</v>
      </c>
      <c r="E29" s="85"/>
      <c r="F29" s="68"/>
      <c r="G29" s="68"/>
      <c r="H29" s="68"/>
      <c r="I29" s="68"/>
      <c r="J29" s="68"/>
      <c r="K29" s="108">
        <v>0.05601851851851852</v>
      </c>
      <c r="L29" s="69">
        <v>4</v>
      </c>
      <c r="M29" s="33">
        <v>14</v>
      </c>
      <c r="N29" s="33"/>
      <c r="O29" s="73"/>
      <c r="P29" s="73"/>
      <c r="Q29" s="73"/>
      <c r="R29" s="73"/>
      <c r="S29" s="73"/>
      <c r="T29" s="73"/>
      <c r="U29" s="33"/>
      <c r="V29" s="33"/>
      <c r="W29" s="110">
        <v>0.1274421296296296</v>
      </c>
      <c r="X29" s="62" t="s">
        <v>135</v>
      </c>
      <c r="Y29" s="63">
        <v>30</v>
      </c>
      <c r="Z29" s="68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116"/>
      <c r="AM29" s="69"/>
      <c r="AN29" s="33"/>
      <c r="AO29" s="56">
        <f t="shared" si="1"/>
        <v>44</v>
      </c>
      <c r="AP29" s="90" t="s">
        <v>224</v>
      </c>
      <c r="AQ29" s="98">
        <v>2</v>
      </c>
    </row>
    <row r="30" spans="1:43" s="64" customFormat="1" ht="13.5" customHeight="1">
      <c r="A30" s="95" t="str">
        <f t="shared" si="0"/>
        <v>_19</v>
      </c>
      <c r="B30" s="74" t="s">
        <v>197</v>
      </c>
      <c r="C30" s="74" t="s">
        <v>287</v>
      </c>
      <c r="D30" s="71">
        <v>1969</v>
      </c>
      <c r="E30" s="85"/>
      <c r="F30" s="33"/>
      <c r="G30" s="33"/>
      <c r="H30" s="33"/>
      <c r="I30" s="33"/>
      <c r="J30" s="33"/>
      <c r="K30" s="116"/>
      <c r="L30" s="72"/>
      <c r="M30" s="33"/>
      <c r="N30" s="108">
        <v>0.029131944444444446</v>
      </c>
      <c r="O30" s="58">
        <v>5</v>
      </c>
      <c r="P30" s="33">
        <v>11</v>
      </c>
      <c r="Q30" s="33"/>
      <c r="R30" s="33"/>
      <c r="S30" s="33"/>
      <c r="T30" s="33"/>
      <c r="U30" s="33"/>
      <c r="V30" s="33"/>
      <c r="W30" s="110">
        <v>0.1140625</v>
      </c>
      <c r="X30" s="62" t="s">
        <v>135</v>
      </c>
      <c r="Y30" s="63">
        <v>30</v>
      </c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116"/>
      <c r="AM30" s="72"/>
      <c r="AN30" s="33"/>
      <c r="AO30" s="56">
        <f t="shared" si="1"/>
        <v>41</v>
      </c>
      <c r="AP30" s="90" t="s">
        <v>225</v>
      </c>
      <c r="AQ30" s="98">
        <v>2</v>
      </c>
    </row>
    <row r="31" spans="1:43" s="64" customFormat="1" ht="13.5" customHeight="1">
      <c r="A31" s="95" t="str">
        <f t="shared" si="0"/>
        <v>_20</v>
      </c>
      <c r="B31" s="78" t="s">
        <v>210</v>
      </c>
      <c r="C31" s="74" t="s">
        <v>285</v>
      </c>
      <c r="D31" s="71">
        <v>1988</v>
      </c>
      <c r="E31" s="85"/>
      <c r="F31" s="33"/>
      <c r="G31" s="33"/>
      <c r="H31" s="33"/>
      <c r="I31" s="33"/>
      <c r="J31" s="33"/>
      <c r="K31" s="116"/>
      <c r="L31" s="72"/>
      <c r="M31" s="33"/>
      <c r="N31" s="116"/>
      <c r="O31" s="72"/>
      <c r="P31" s="33"/>
      <c r="Q31" s="33"/>
      <c r="R31" s="33"/>
      <c r="S31" s="33"/>
      <c r="T31" s="33"/>
      <c r="U31" s="33"/>
      <c r="V31" s="33"/>
      <c r="W31" s="110">
        <v>0.11898148148148148</v>
      </c>
      <c r="X31" s="62" t="s">
        <v>131</v>
      </c>
      <c r="Y31" s="63">
        <v>40</v>
      </c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116"/>
      <c r="AM31" s="72"/>
      <c r="AN31" s="33"/>
      <c r="AO31" s="56">
        <f t="shared" si="1"/>
        <v>40</v>
      </c>
      <c r="AP31" s="90" t="s">
        <v>226</v>
      </c>
      <c r="AQ31" s="98">
        <v>1</v>
      </c>
    </row>
    <row r="32" spans="1:43" s="64" customFormat="1" ht="13.5" customHeight="1">
      <c r="A32" s="95" t="str">
        <f t="shared" si="0"/>
        <v>_21</v>
      </c>
      <c r="B32" s="75" t="s">
        <v>159</v>
      </c>
      <c r="C32" s="57" t="s">
        <v>282</v>
      </c>
      <c r="D32" s="58">
        <v>1939</v>
      </c>
      <c r="E32" s="85"/>
      <c r="F32" s="33"/>
      <c r="G32" s="33"/>
      <c r="H32" s="33"/>
      <c r="I32" s="33"/>
      <c r="J32" s="33"/>
      <c r="K32" s="108">
        <v>0.05824074074074074</v>
      </c>
      <c r="L32" s="69">
        <v>2</v>
      </c>
      <c r="M32" s="33">
        <v>20</v>
      </c>
      <c r="N32" s="33"/>
      <c r="O32" s="33"/>
      <c r="P32" s="33"/>
      <c r="Q32" s="33"/>
      <c r="R32" s="33"/>
      <c r="S32" s="33"/>
      <c r="T32" s="109">
        <v>0.026921296296296294</v>
      </c>
      <c r="U32" s="61">
        <v>2</v>
      </c>
      <c r="V32" s="33">
        <v>20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116"/>
      <c r="AM32" s="69"/>
      <c r="AN32" s="33"/>
      <c r="AO32" s="56">
        <f t="shared" si="1"/>
        <v>40</v>
      </c>
      <c r="AP32" s="90" t="s">
        <v>240</v>
      </c>
      <c r="AQ32" s="98">
        <v>2</v>
      </c>
    </row>
    <row r="33" spans="1:43" s="80" customFormat="1" ht="13.5" customHeight="1">
      <c r="A33" s="95" t="str">
        <f t="shared" si="0"/>
        <v>_22</v>
      </c>
      <c r="B33" s="78" t="s">
        <v>217</v>
      </c>
      <c r="C33" s="74" t="s">
        <v>285</v>
      </c>
      <c r="D33" s="71">
        <v>1988</v>
      </c>
      <c r="E33" s="79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110">
        <v>0.12944444444444445</v>
      </c>
      <c r="X33" s="62" t="s">
        <v>133</v>
      </c>
      <c r="Y33" s="63">
        <v>35</v>
      </c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56">
        <f t="shared" si="1"/>
        <v>35</v>
      </c>
      <c r="AP33" s="90" t="s">
        <v>241</v>
      </c>
      <c r="AQ33" s="98">
        <v>1</v>
      </c>
    </row>
    <row r="34" spans="1:43" s="64" customFormat="1" ht="13.5" customHeight="1">
      <c r="A34" s="95" t="str">
        <f t="shared" si="0"/>
        <v>_23</v>
      </c>
      <c r="B34" s="78" t="s">
        <v>212</v>
      </c>
      <c r="C34" s="74" t="s">
        <v>288</v>
      </c>
      <c r="D34" s="71">
        <v>1961</v>
      </c>
      <c r="E34" s="85"/>
      <c r="F34" s="33"/>
      <c r="G34" s="33"/>
      <c r="H34" s="33"/>
      <c r="I34" s="33"/>
      <c r="J34" s="33"/>
      <c r="K34" s="116"/>
      <c r="L34" s="72"/>
      <c r="M34" s="33"/>
      <c r="N34" s="116"/>
      <c r="O34" s="72"/>
      <c r="P34" s="33"/>
      <c r="Q34" s="33"/>
      <c r="R34" s="33"/>
      <c r="S34" s="33"/>
      <c r="T34" s="33"/>
      <c r="U34" s="33"/>
      <c r="V34" s="33"/>
      <c r="W34" s="110">
        <v>0.13269675925925925</v>
      </c>
      <c r="X34" s="62" t="s">
        <v>133</v>
      </c>
      <c r="Y34" s="63">
        <v>35</v>
      </c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116"/>
      <c r="AM34" s="72"/>
      <c r="AN34" s="33"/>
      <c r="AO34" s="56">
        <f t="shared" si="1"/>
        <v>35</v>
      </c>
      <c r="AP34" s="90" t="s">
        <v>242</v>
      </c>
      <c r="AQ34" s="98">
        <v>1</v>
      </c>
    </row>
    <row r="35" spans="1:43" s="64" customFormat="1" ht="13.5" customHeight="1">
      <c r="A35" s="95" t="str">
        <f t="shared" si="0"/>
        <v>_24</v>
      </c>
      <c r="B35" s="74" t="s">
        <v>199</v>
      </c>
      <c r="C35" s="57" t="s">
        <v>282</v>
      </c>
      <c r="D35" s="71">
        <v>1941</v>
      </c>
      <c r="E35" s="85"/>
      <c r="F35" s="33"/>
      <c r="G35" s="33"/>
      <c r="H35" s="33"/>
      <c r="I35" s="33"/>
      <c r="J35" s="33"/>
      <c r="K35" s="116"/>
      <c r="L35" s="72"/>
      <c r="M35" s="33"/>
      <c r="N35" s="108">
        <v>0.04513888888888889</v>
      </c>
      <c r="O35" s="71">
        <v>3</v>
      </c>
      <c r="P35" s="33">
        <v>17</v>
      </c>
      <c r="Q35" s="33"/>
      <c r="R35" s="33"/>
      <c r="S35" s="33"/>
      <c r="T35" s="109">
        <v>0.028969907407407406</v>
      </c>
      <c r="U35" s="61">
        <v>3</v>
      </c>
      <c r="V35" s="33">
        <v>17</v>
      </c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116"/>
      <c r="AM35" s="72"/>
      <c r="AN35" s="33"/>
      <c r="AO35" s="56">
        <f t="shared" si="1"/>
        <v>34</v>
      </c>
      <c r="AP35" s="90" t="s">
        <v>243</v>
      </c>
      <c r="AQ35" s="98">
        <v>2</v>
      </c>
    </row>
    <row r="36" spans="1:43" s="80" customFormat="1" ht="13.5" customHeight="1">
      <c r="A36" s="95" t="str">
        <f t="shared" si="0"/>
        <v>_25</v>
      </c>
      <c r="B36" s="81" t="s">
        <v>176</v>
      </c>
      <c r="C36" s="57" t="s">
        <v>282</v>
      </c>
      <c r="D36" s="82">
        <v>1941</v>
      </c>
      <c r="E36" s="106">
        <v>0.025231481481481483</v>
      </c>
      <c r="F36" s="58">
        <v>4</v>
      </c>
      <c r="G36" s="33">
        <v>14</v>
      </c>
      <c r="H36" s="117"/>
      <c r="I36" s="71"/>
      <c r="J36" s="33"/>
      <c r="K36" s="108">
        <v>0.06174768518518519</v>
      </c>
      <c r="L36" s="69">
        <v>3</v>
      </c>
      <c r="M36" s="33">
        <v>17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69"/>
      <c r="AN36" s="33"/>
      <c r="AO36" s="56">
        <f t="shared" si="1"/>
        <v>31</v>
      </c>
      <c r="AP36" s="90" t="s">
        <v>244</v>
      </c>
      <c r="AQ36" s="98">
        <v>2</v>
      </c>
    </row>
    <row r="37" spans="1:43" s="80" customFormat="1" ht="13.5" customHeight="1">
      <c r="A37" s="95" t="str">
        <f t="shared" si="0"/>
        <v>_26</v>
      </c>
      <c r="B37" s="78" t="s">
        <v>216</v>
      </c>
      <c r="C37" s="74" t="s">
        <v>288</v>
      </c>
      <c r="D37" s="71">
        <v>1966</v>
      </c>
      <c r="E37" s="79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110">
        <v>0.12612268518518518</v>
      </c>
      <c r="X37" s="62" t="s">
        <v>135</v>
      </c>
      <c r="Y37" s="63">
        <v>30</v>
      </c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56">
        <f t="shared" si="1"/>
        <v>30</v>
      </c>
      <c r="AP37" s="90" t="s">
        <v>245</v>
      </c>
      <c r="AQ37" s="98">
        <v>1</v>
      </c>
    </row>
    <row r="38" spans="1:43" s="80" customFormat="1" ht="13.5" customHeight="1">
      <c r="A38" s="95" t="str">
        <f t="shared" si="0"/>
        <v>_27</v>
      </c>
      <c r="B38" s="81" t="s">
        <v>187</v>
      </c>
      <c r="C38" s="74" t="s">
        <v>288</v>
      </c>
      <c r="D38" s="82" t="s">
        <v>178</v>
      </c>
      <c r="E38" s="106">
        <v>0.021875</v>
      </c>
      <c r="F38" s="59">
        <v>1</v>
      </c>
      <c r="G38" s="33">
        <v>25</v>
      </c>
      <c r="H38" s="117"/>
      <c r="I38" s="71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56">
        <f t="shared" si="1"/>
        <v>25</v>
      </c>
      <c r="AP38" s="90" t="s">
        <v>246</v>
      </c>
      <c r="AQ38" s="98">
        <v>1</v>
      </c>
    </row>
    <row r="39" spans="1:43" s="64" customFormat="1" ht="13.5" customHeight="1">
      <c r="A39" s="95" t="str">
        <f t="shared" si="0"/>
        <v>_28</v>
      </c>
      <c r="B39" s="78" t="s">
        <v>213</v>
      </c>
      <c r="C39" s="74" t="s">
        <v>289</v>
      </c>
      <c r="D39" s="71">
        <v>1956</v>
      </c>
      <c r="E39" s="85"/>
      <c r="F39" s="33"/>
      <c r="G39" s="33"/>
      <c r="H39" s="33"/>
      <c r="I39" s="33"/>
      <c r="J39" s="33"/>
      <c r="K39" s="116"/>
      <c r="L39" s="72"/>
      <c r="M39" s="33"/>
      <c r="N39" s="116"/>
      <c r="O39" s="72"/>
      <c r="P39" s="33"/>
      <c r="Q39" s="33"/>
      <c r="R39" s="33"/>
      <c r="S39" s="33"/>
      <c r="T39" s="33"/>
      <c r="U39" s="33"/>
      <c r="V39" s="33"/>
      <c r="W39" s="110">
        <v>0.13409722222222223</v>
      </c>
      <c r="X39" s="62" t="s">
        <v>137</v>
      </c>
      <c r="Y39" s="63">
        <v>25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116"/>
      <c r="AM39" s="72"/>
      <c r="AN39" s="33"/>
      <c r="AO39" s="56">
        <f t="shared" si="1"/>
        <v>25</v>
      </c>
      <c r="AP39" s="90" t="s">
        <v>247</v>
      </c>
      <c r="AQ39" s="98">
        <v>1</v>
      </c>
    </row>
    <row r="40" spans="1:43" s="80" customFormat="1" ht="13.5" customHeight="1">
      <c r="A40" s="95" t="str">
        <f t="shared" si="0"/>
        <v>_29</v>
      </c>
      <c r="B40" s="81" t="s">
        <v>188</v>
      </c>
      <c r="C40" s="74" t="s">
        <v>287</v>
      </c>
      <c r="D40" s="82" t="s">
        <v>177</v>
      </c>
      <c r="E40" s="106">
        <v>0.02144675925925926</v>
      </c>
      <c r="F40" s="58">
        <v>2</v>
      </c>
      <c r="G40" s="33">
        <v>20</v>
      </c>
      <c r="H40" s="117"/>
      <c r="I40" s="71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56">
        <f t="shared" si="1"/>
        <v>20</v>
      </c>
      <c r="AP40" s="90" t="s">
        <v>248</v>
      </c>
      <c r="AQ40" s="98">
        <v>1</v>
      </c>
    </row>
    <row r="41" spans="1:43" s="80" customFormat="1" ht="13.5" customHeight="1">
      <c r="A41" s="95" t="str">
        <f t="shared" si="0"/>
        <v>_30</v>
      </c>
      <c r="B41" s="81" t="s">
        <v>173</v>
      </c>
      <c r="C41" s="74" t="s">
        <v>289</v>
      </c>
      <c r="D41" s="82" t="s">
        <v>179</v>
      </c>
      <c r="E41" s="106">
        <v>0.023206018518518515</v>
      </c>
      <c r="F41" s="58">
        <v>2</v>
      </c>
      <c r="G41" s="33">
        <v>20</v>
      </c>
      <c r="H41" s="117"/>
      <c r="I41" s="71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56">
        <f t="shared" si="1"/>
        <v>20</v>
      </c>
      <c r="AP41" s="90" t="s">
        <v>249</v>
      </c>
      <c r="AQ41" s="98">
        <v>1</v>
      </c>
    </row>
    <row r="42" spans="1:43" s="64" customFormat="1" ht="13.5" customHeight="1">
      <c r="A42" s="95" t="str">
        <f t="shared" si="0"/>
        <v>_31</v>
      </c>
      <c r="B42" s="75" t="s">
        <v>155</v>
      </c>
      <c r="C42" s="74" t="s">
        <v>288</v>
      </c>
      <c r="D42" s="58">
        <v>1965</v>
      </c>
      <c r="E42" s="85"/>
      <c r="F42" s="33"/>
      <c r="G42" s="33"/>
      <c r="H42" s="33"/>
      <c r="I42" s="33"/>
      <c r="J42" s="33"/>
      <c r="K42" s="108">
        <v>0.048854166666666664</v>
      </c>
      <c r="L42" s="69">
        <v>2</v>
      </c>
      <c r="M42" s="33">
        <v>20</v>
      </c>
      <c r="N42" s="33"/>
      <c r="O42" s="33"/>
      <c r="P42" s="33"/>
      <c r="Q42" s="33"/>
      <c r="R42" s="33"/>
      <c r="S42" s="33"/>
      <c r="T42" s="33"/>
      <c r="U42" s="68"/>
      <c r="V42" s="68"/>
      <c r="W42" s="33"/>
      <c r="X42" s="33"/>
      <c r="Y42" s="33"/>
      <c r="Z42" s="33"/>
      <c r="AA42" s="68"/>
      <c r="AB42" s="68"/>
      <c r="AC42" s="68"/>
      <c r="AD42" s="33"/>
      <c r="AE42" s="33"/>
      <c r="AF42" s="33"/>
      <c r="AG42" s="33"/>
      <c r="AH42" s="33"/>
      <c r="AI42" s="33"/>
      <c r="AJ42" s="33"/>
      <c r="AK42" s="33"/>
      <c r="AL42" s="116"/>
      <c r="AM42" s="69"/>
      <c r="AN42" s="33"/>
      <c r="AO42" s="56">
        <f t="shared" si="1"/>
        <v>20</v>
      </c>
      <c r="AP42" s="90" t="s">
        <v>250</v>
      </c>
      <c r="AQ42" s="98">
        <v>1</v>
      </c>
    </row>
    <row r="43" spans="1:43" s="80" customFormat="1" ht="13.5" customHeight="1">
      <c r="A43" s="95" t="str">
        <f t="shared" si="0"/>
        <v>_32</v>
      </c>
      <c r="B43" s="81" t="s">
        <v>172</v>
      </c>
      <c r="C43" s="57" t="s">
        <v>282</v>
      </c>
      <c r="D43" s="82">
        <v>1941</v>
      </c>
      <c r="E43" s="106">
        <v>0.02241898148148148</v>
      </c>
      <c r="F43" s="58">
        <v>2</v>
      </c>
      <c r="G43" s="33">
        <v>20</v>
      </c>
      <c r="H43" s="117"/>
      <c r="I43" s="71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56">
        <f t="shared" si="1"/>
        <v>20</v>
      </c>
      <c r="AP43" s="90" t="s">
        <v>251</v>
      </c>
      <c r="AQ43" s="98">
        <v>1</v>
      </c>
    </row>
    <row r="44" spans="1:43" s="64" customFormat="1" ht="13.5" customHeight="1">
      <c r="A44" s="95" t="str">
        <f t="shared" si="0"/>
        <v>_33</v>
      </c>
      <c r="B44" s="74" t="s">
        <v>194</v>
      </c>
      <c r="C44" s="74" t="s">
        <v>288</v>
      </c>
      <c r="D44" s="71">
        <v>1962</v>
      </c>
      <c r="E44" s="85"/>
      <c r="F44" s="33"/>
      <c r="G44" s="33"/>
      <c r="H44" s="33"/>
      <c r="I44" s="33"/>
      <c r="J44" s="33"/>
      <c r="K44" s="116"/>
      <c r="L44" s="72"/>
      <c r="M44" s="33"/>
      <c r="N44" s="108">
        <v>0.027488425925925927</v>
      </c>
      <c r="O44" s="69">
        <v>2</v>
      </c>
      <c r="P44" s="33">
        <v>20</v>
      </c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116"/>
      <c r="AM44" s="72"/>
      <c r="AN44" s="33"/>
      <c r="AO44" s="56">
        <f t="shared" si="1"/>
        <v>20</v>
      </c>
      <c r="AP44" s="90" t="s">
        <v>252</v>
      </c>
      <c r="AQ44" s="98">
        <v>1</v>
      </c>
    </row>
    <row r="45" spans="1:43" s="64" customFormat="1" ht="13.5" customHeight="1">
      <c r="A45" s="95" t="str">
        <f t="shared" si="0"/>
        <v>_34</v>
      </c>
      <c r="B45" s="74" t="s">
        <v>192</v>
      </c>
      <c r="C45" s="74" t="s">
        <v>287</v>
      </c>
      <c r="D45" s="71">
        <v>1975</v>
      </c>
      <c r="E45" s="85"/>
      <c r="F45" s="33"/>
      <c r="G45" s="33"/>
      <c r="H45" s="33"/>
      <c r="I45" s="33"/>
      <c r="J45" s="33"/>
      <c r="K45" s="116"/>
      <c r="L45" s="72"/>
      <c r="M45" s="33"/>
      <c r="N45" s="33"/>
      <c r="O45" s="33"/>
      <c r="P45" s="33"/>
      <c r="Q45" s="113">
        <v>0.0604050925925926</v>
      </c>
      <c r="R45" s="69">
        <v>2</v>
      </c>
      <c r="S45" s="33">
        <v>20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116"/>
      <c r="AM45" s="72"/>
      <c r="AN45" s="33"/>
      <c r="AO45" s="56">
        <f t="shared" si="1"/>
        <v>20</v>
      </c>
      <c r="AP45" s="90" t="s">
        <v>253</v>
      </c>
      <c r="AQ45" s="98">
        <v>1</v>
      </c>
    </row>
    <row r="46" spans="1:43" s="80" customFormat="1" ht="13.5" customHeight="1">
      <c r="A46" s="95" t="str">
        <f t="shared" si="0"/>
        <v>_35</v>
      </c>
      <c r="B46" s="81" t="s">
        <v>175</v>
      </c>
      <c r="C46" s="57" t="s">
        <v>283</v>
      </c>
      <c r="D46" s="82" t="s">
        <v>180</v>
      </c>
      <c r="E46" s="106">
        <v>0.023842592592592596</v>
      </c>
      <c r="F46" s="58">
        <v>3</v>
      </c>
      <c r="G46" s="33">
        <v>17</v>
      </c>
      <c r="H46" s="117"/>
      <c r="I46" s="71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56">
        <f t="shared" si="1"/>
        <v>17</v>
      </c>
      <c r="AP46" s="90" t="s">
        <v>254</v>
      </c>
      <c r="AQ46" s="98">
        <v>1</v>
      </c>
    </row>
    <row r="47" spans="1:43" s="80" customFormat="1" ht="13.5" customHeight="1">
      <c r="A47" s="95" t="str">
        <f t="shared" si="0"/>
        <v>_36</v>
      </c>
      <c r="B47" s="83" t="s">
        <v>238</v>
      </c>
      <c r="C47" s="74" t="s">
        <v>288</v>
      </c>
      <c r="D47" s="33">
        <v>1967</v>
      </c>
      <c r="E47" s="79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62"/>
      <c r="Y47" s="63"/>
      <c r="Z47" s="33"/>
      <c r="AA47" s="33"/>
      <c r="AB47" s="33"/>
      <c r="AC47" s="33"/>
      <c r="AD47" s="33"/>
      <c r="AE47" s="33"/>
      <c r="AF47" s="114">
        <v>0.07731481481481482</v>
      </c>
      <c r="AG47" s="33">
        <v>3</v>
      </c>
      <c r="AH47" s="33">
        <v>17</v>
      </c>
      <c r="AI47" s="33"/>
      <c r="AJ47" s="33"/>
      <c r="AK47" s="33"/>
      <c r="AL47" s="33"/>
      <c r="AM47" s="33"/>
      <c r="AN47" s="33"/>
      <c r="AO47" s="56">
        <f t="shared" si="1"/>
        <v>17</v>
      </c>
      <c r="AP47" s="90" t="s">
        <v>255</v>
      </c>
      <c r="AQ47" s="98">
        <v>1</v>
      </c>
    </row>
    <row r="48" spans="1:43" s="80" customFormat="1" ht="13.5" customHeight="1">
      <c r="A48" s="95" t="str">
        <f t="shared" si="0"/>
        <v>_37</v>
      </c>
      <c r="B48" s="81" t="s">
        <v>174</v>
      </c>
      <c r="C48" s="74" t="s">
        <v>289</v>
      </c>
      <c r="D48" s="82" t="s">
        <v>179</v>
      </c>
      <c r="E48" s="106">
        <v>0.023414351851851853</v>
      </c>
      <c r="F48" s="58">
        <v>3</v>
      </c>
      <c r="G48" s="33">
        <v>17</v>
      </c>
      <c r="H48" s="117"/>
      <c r="I48" s="71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56">
        <f t="shared" si="1"/>
        <v>17</v>
      </c>
      <c r="AP48" s="90" t="s">
        <v>256</v>
      </c>
      <c r="AQ48" s="98">
        <v>1</v>
      </c>
    </row>
    <row r="49" spans="1:43" s="64" customFormat="1" ht="13.5" customHeight="1">
      <c r="A49" s="95" t="str">
        <f t="shared" si="0"/>
        <v>_38</v>
      </c>
      <c r="B49" s="78" t="s">
        <v>211</v>
      </c>
      <c r="C49" s="74" t="s">
        <v>287</v>
      </c>
      <c r="D49" s="71">
        <v>1968</v>
      </c>
      <c r="E49" s="85"/>
      <c r="F49" s="33"/>
      <c r="G49" s="33"/>
      <c r="H49" s="33"/>
      <c r="I49" s="33"/>
      <c r="J49" s="33"/>
      <c r="K49" s="116"/>
      <c r="L49" s="72"/>
      <c r="M49" s="33"/>
      <c r="N49" s="108"/>
      <c r="O49" s="69"/>
      <c r="P49" s="33"/>
      <c r="Q49" s="33"/>
      <c r="R49" s="33"/>
      <c r="S49" s="33"/>
      <c r="T49" s="33"/>
      <c r="U49" s="33"/>
      <c r="V49" s="33"/>
      <c r="W49" s="110">
        <v>0.12302083333333334</v>
      </c>
      <c r="X49" s="62" t="s">
        <v>202</v>
      </c>
      <c r="Y49" s="84">
        <v>15</v>
      </c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116"/>
      <c r="AM49" s="72"/>
      <c r="AN49" s="33"/>
      <c r="AO49" s="56">
        <f t="shared" si="1"/>
        <v>15</v>
      </c>
      <c r="AP49" s="90" t="s">
        <v>257</v>
      </c>
      <c r="AQ49" s="98">
        <v>1</v>
      </c>
    </row>
    <row r="50" spans="1:43" s="64" customFormat="1" ht="13.5" customHeight="1">
      <c r="A50" s="95" t="str">
        <f t="shared" si="0"/>
        <v>_39</v>
      </c>
      <c r="B50" s="74" t="s">
        <v>196</v>
      </c>
      <c r="C50" s="74" t="s">
        <v>285</v>
      </c>
      <c r="D50" s="71">
        <v>1989</v>
      </c>
      <c r="E50" s="85"/>
      <c r="F50" s="33"/>
      <c r="G50" s="33"/>
      <c r="H50" s="33"/>
      <c r="I50" s="33"/>
      <c r="J50" s="33"/>
      <c r="K50" s="116"/>
      <c r="L50" s="72"/>
      <c r="M50" s="33"/>
      <c r="N50" s="108">
        <v>0.02829861111111111</v>
      </c>
      <c r="O50" s="58">
        <v>4</v>
      </c>
      <c r="P50" s="33">
        <v>14</v>
      </c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116"/>
      <c r="AM50" s="72"/>
      <c r="AN50" s="33"/>
      <c r="AO50" s="56">
        <f t="shared" si="1"/>
        <v>14</v>
      </c>
      <c r="AP50" s="90" t="s">
        <v>258</v>
      </c>
      <c r="AQ50" s="98">
        <v>1</v>
      </c>
    </row>
    <row r="51" spans="1:43" s="64" customFormat="1" ht="13.5" customHeight="1">
      <c r="A51" s="95" t="str">
        <f t="shared" si="0"/>
        <v>_40</v>
      </c>
      <c r="B51" s="75" t="s">
        <v>160</v>
      </c>
      <c r="C51" s="74" t="s">
        <v>288</v>
      </c>
      <c r="D51" s="58">
        <v>1962</v>
      </c>
      <c r="E51" s="85"/>
      <c r="F51" s="33"/>
      <c r="G51" s="33"/>
      <c r="H51" s="33"/>
      <c r="I51" s="33"/>
      <c r="J51" s="33"/>
      <c r="K51" s="108">
        <v>0.05902777777777778</v>
      </c>
      <c r="L51" s="69">
        <v>4</v>
      </c>
      <c r="M51" s="33">
        <v>14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116"/>
      <c r="AM51" s="69"/>
      <c r="AN51" s="33"/>
      <c r="AO51" s="56">
        <f t="shared" si="1"/>
        <v>14</v>
      </c>
      <c r="AP51" s="90" t="s">
        <v>259</v>
      </c>
      <c r="AQ51" s="98">
        <v>1</v>
      </c>
    </row>
    <row r="52" spans="1:43" s="64" customFormat="1" ht="13.5" customHeight="1">
      <c r="A52" s="95" t="str">
        <f t="shared" si="0"/>
        <v>_41</v>
      </c>
      <c r="B52" s="75" t="s">
        <v>171</v>
      </c>
      <c r="C52" s="74" t="s">
        <v>289</v>
      </c>
      <c r="D52" s="58">
        <v>1955</v>
      </c>
      <c r="E52" s="79"/>
      <c r="F52" s="33"/>
      <c r="G52" s="33"/>
      <c r="H52" s="107">
        <v>0.03670138888888889</v>
      </c>
      <c r="I52" s="71">
        <v>5</v>
      </c>
      <c r="J52" s="33">
        <v>11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56">
        <f t="shared" si="1"/>
        <v>11</v>
      </c>
      <c r="AP52" s="90" t="s">
        <v>260</v>
      </c>
      <c r="AQ52" s="98">
        <v>1</v>
      </c>
    </row>
    <row r="53" spans="1:43" s="64" customFormat="1" ht="13.5" customHeight="1">
      <c r="A53" s="95" t="str">
        <f t="shared" si="0"/>
        <v>_42</v>
      </c>
      <c r="B53" s="74" t="s">
        <v>198</v>
      </c>
      <c r="C53" s="74" t="s">
        <v>285</v>
      </c>
      <c r="D53" s="71">
        <v>1989</v>
      </c>
      <c r="E53" s="85"/>
      <c r="F53" s="33"/>
      <c r="G53" s="33"/>
      <c r="H53" s="33"/>
      <c r="I53" s="33"/>
      <c r="J53" s="33"/>
      <c r="K53" s="116"/>
      <c r="L53" s="72"/>
      <c r="M53" s="33"/>
      <c r="N53" s="108">
        <v>0.030567129629629628</v>
      </c>
      <c r="O53" s="69">
        <v>6</v>
      </c>
      <c r="P53" s="33">
        <v>9</v>
      </c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116"/>
      <c r="AM53" s="72"/>
      <c r="AN53" s="33"/>
      <c r="AO53" s="56">
        <f t="shared" si="1"/>
        <v>9</v>
      </c>
      <c r="AP53" s="90" t="s">
        <v>261</v>
      </c>
      <c r="AQ53" s="98">
        <v>1</v>
      </c>
    </row>
    <row r="54" spans="1:43" s="64" customFormat="1" ht="5.25" customHeight="1">
      <c r="A54" s="95"/>
      <c r="B54" s="86"/>
      <c r="C54" s="86"/>
      <c r="D54" s="71"/>
      <c r="E54" s="85"/>
      <c r="F54" s="33"/>
      <c r="G54" s="33"/>
      <c r="H54" s="33"/>
      <c r="I54" s="33"/>
      <c r="J54" s="33"/>
      <c r="K54" s="116"/>
      <c r="L54" s="72"/>
      <c r="M54" s="33"/>
      <c r="N54" s="116"/>
      <c r="O54" s="72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116"/>
      <c r="AM54" s="72"/>
      <c r="AN54" s="33"/>
      <c r="AO54" s="56"/>
      <c r="AP54" s="90"/>
      <c r="AQ54" s="98"/>
    </row>
    <row r="55" spans="1:43" s="80" customFormat="1" ht="13.5" customHeight="1">
      <c r="A55" s="96"/>
      <c r="B55" s="129" t="s">
        <v>190</v>
      </c>
      <c r="C55" s="50"/>
      <c r="D55" s="33"/>
      <c r="E55" s="79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56"/>
      <c r="AP55" s="91"/>
      <c r="AQ55" s="98"/>
    </row>
    <row r="56" spans="1:43" s="64" customFormat="1" ht="13.5" customHeight="1">
      <c r="A56" s="125" t="str">
        <f aca="true" t="shared" si="2" ref="A56:A61">AP56</f>
        <v>_1</v>
      </c>
      <c r="B56" s="127" t="s">
        <v>162</v>
      </c>
      <c r="C56" s="70" t="s">
        <v>290</v>
      </c>
      <c r="D56" s="58">
        <v>1973</v>
      </c>
      <c r="E56" s="85"/>
      <c r="F56" s="33"/>
      <c r="G56" s="33"/>
      <c r="H56" s="33"/>
      <c r="I56" s="33"/>
      <c r="J56" s="33"/>
      <c r="K56" s="108">
        <v>0.036180555555555556</v>
      </c>
      <c r="L56" s="69">
        <v>1</v>
      </c>
      <c r="M56" s="33">
        <v>25</v>
      </c>
      <c r="N56" s="33"/>
      <c r="O56" s="33"/>
      <c r="P56" s="33"/>
      <c r="Q56" s="33"/>
      <c r="R56" s="33"/>
      <c r="S56" s="33"/>
      <c r="T56" s="109">
        <v>0.02146990740740741</v>
      </c>
      <c r="U56" s="61">
        <v>1</v>
      </c>
      <c r="V56" s="33">
        <v>25</v>
      </c>
      <c r="W56" s="110" t="s">
        <v>215</v>
      </c>
      <c r="X56" s="33" t="s">
        <v>297</v>
      </c>
      <c r="Y56" s="33">
        <v>0</v>
      </c>
      <c r="Z56" s="33"/>
      <c r="AA56" s="33"/>
      <c r="AB56" s="33"/>
      <c r="AC56" s="33"/>
      <c r="AD56" s="33"/>
      <c r="AE56" s="33"/>
      <c r="AF56" s="114">
        <v>0.06471064814814814</v>
      </c>
      <c r="AG56" s="33">
        <v>1</v>
      </c>
      <c r="AH56" s="33">
        <v>25</v>
      </c>
      <c r="AI56" s="115">
        <v>0.14137731481481483</v>
      </c>
      <c r="AJ56" s="33">
        <v>1</v>
      </c>
      <c r="AK56" s="33">
        <v>25</v>
      </c>
      <c r="AL56" s="33"/>
      <c r="AM56" s="69"/>
      <c r="AN56" s="33"/>
      <c r="AO56" s="56">
        <f aca="true" t="shared" si="3" ref="AO56:AO61">G56+J56+M56+P56+S56+V56+Y56+AB56+AH56+AE56+AK56+AN56</f>
        <v>100</v>
      </c>
      <c r="AP56" s="90" t="s">
        <v>127</v>
      </c>
      <c r="AQ56" s="98">
        <v>4</v>
      </c>
    </row>
    <row r="57" spans="1:43" s="64" customFormat="1" ht="13.5" customHeight="1">
      <c r="A57" s="125" t="str">
        <f t="shared" si="2"/>
        <v>_2</v>
      </c>
      <c r="B57" s="128" t="s">
        <v>186</v>
      </c>
      <c r="C57" s="70" t="s">
        <v>291</v>
      </c>
      <c r="D57" s="82" t="s">
        <v>181</v>
      </c>
      <c r="E57" s="106">
        <v>0.02677083333333333</v>
      </c>
      <c r="F57" s="33">
        <v>1</v>
      </c>
      <c r="G57" s="33">
        <v>25</v>
      </c>
      <c r="H57" s="33"/>
      <c r="I57" s="33"/>
      <c r="J57" s="33"/>
      <c r="K57" s="33"/>
      <c r="L57" s="33"/>
      <c r="M57" s="33"/>
      <c r="N57" s="108">
        <v>0.033368055555555554</v>
      </c>
      <c r="O57" s="69">
        <v>1</v>
      </c>
      <c r="P57" s="33">
        <v>25</v>
      </c>
      <c r="Q57" s="33"/>
      <c r="R57" s="33"/>
      <c r="S57" s="33"/>
      <c r="T57" s="109">
        <v>0.030115740740740738</v>
      </c>
      <c r="U57" s="61">
        <v>1</v>
      </c>
      <c r="V57" s="33">
        <v>25</v>
      </c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56">
        <f t="shared" si="3"/>
        <v>75</v>
      </c>
      <c r="AP57" s="90" t="s">
        <v>129</v>
      </c>
      <c r="AQ57" s="98">
        <v>3</v>
      </c>
    </row>
    <row r="58" spans="1:43" s="64" customFormat="1" ht="13.5" customHeight="1">
      <c r="A58" s="125" t="str">
        <f t="shared" si="2"/>
        <v>_3</v>
      </c>
      <c r="B58" s="126" t="s">
        <v>164</v>
      </c>
      <c r="C58" s="70" t="s">
        <v>290</v>
      </c>
      <c r="D58" s="58">
        <v>1980</v>
      </c>
      <c r="E58" s="85"/>
      <c r="F58" s="33"/>
      <c r="G58" s="33"/>
      <c r="H58" s="107">
        <v>0.038182870370370374</v>
      </c>
      <c r="I58" s="65">
        <v>1</v>
      </c>
      <c r="J58" s="33">
        <v>25</v>
      </c>
      <c r="K58" s="108">
        <v>0.03960648148148148</v>
      </c>
      <c r="L58" s="69">
        <v>2</v>
      </c>
      <c r="M58" s="33">
        <v>20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69"/>
      <c r="AN58" s="33"/>
      <c r="AO58" s="56">
        <f t="shared" si="3"/>
        <v>45</v>
      </c>
      <c r="AP58" s="90" t="s">
        <v>131</v>
      </c>
      <c r="AQ58" s="98">
        <v>2</v>
      </c>
    </row>
    <row r="59" spans="1:43" s="64" customFormat="1" ht="13.5" customHeight="1">
      <c r="A59" s="95" t="str">
        <f t="shared" si="2"/>
        <v>_4</v>
      </c>
      <c r="B59" s="75" t="s">
        <v>163</v>
      </c>
      <c r="C59" s="70" t="s">
        <v>292</v>
      </c>
      <c r="D59" s="58">
        <v>1989</v>
      </c>
      <c r="E59" s="85"/>
      <c r="F59" s="33"/>
      <c r="G59" s="33"/>
      <c r="H59" s="33"/>
      <c r="I59" s="33"/>
      <c r="J59" s="33"/>
      <c r="K59" s="108">
        <v>0.03810185185185185</v>
      </c>
      <c r="L59" s="69">
        <v>1</v>
      </c>
      <c r="M59" s="33">
        <v>25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69"/>
      <c r="AN59" s="33"/>
      <c r="AO59" s="56">
        <f t="shared" si="3"/>
        <v>25</v>
      </c>
      <c r="AP59" s="90" t="s">
        <v>133</v>
      </c>
      <c r="AQ59" s="98">
        <v>1</v>
      </c>
    </row>
    <row r="60" spans="1:43" s="64" customFormat="1" ht="13.5" customHeight="1">
      <c r="A60" s="95" t="str">
        <f t="shared" si="2"/>
        <v>_5</v>
      </c>
      <c r="B60" s="74" t="s">
        <v>200</v>
      </c>
      <c r="C60" s="70" t="s">
        <v>293</v>
      </c>
      <c r="D60" s="58">
        <v>1995</v>
      </c>
      <c r="E60" s="79"/>
      <c r="F60" s="33"/>
      <c r="G60" s="33"/>
      <c r="H60" s="33"/>
      <c r="I60" s="33"/>
      <c r="J60" s="33"/>
      <c r="K60" s="33"/>
      <c r="L60" s="33"/>
      <c r="M60" s="33"/>
      <c r="N60" s="108">
        <v>0.031053240740740742</v>
      </c>
      <c r="O60" s="69">
        <v>1</v>
      </c>
      <c r="P60" s="33">
        <v>25</v>
      </c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56">
        <f t="shared" si="3"/>
        <v>25</v>
      </c>
      <c r="AP60" s="90" t="s">
        <v>135</v>
      </c>
      <c r="AQ60" s="98">
        <v>1</v>
      </c>
    </row>
    <row r="61" spans="1:43" s="64" customFormat="1" ht="13.5" customHeight="1">
      <c r="A61" s="95" t="str">
        <f t="shared" si="2"/>
        <v>_6</v>
      </c>
      <c r="B61" s="75" t="s">
        <v>132</v>
      </c>
      <c r="C61" s="70" t="s">
        <v>290</v>
      </c>
      <c r="D61" s="58">
        <v>1981</v>
      </c>
      <c r="E61" s="85"/>
      <c r="F61" s="33"/>
      <c r="G61" s="33"/>
      <c r="H61" s="33"/>
      <c r="I61" s="33"/>
      <c r="J61" s="33"/>
      <c r="K61" s="108">
        <v>0.04565972222222223</v>
      </c>
      <c r="L61" s="69">
        <v>3</v>
      </c>
      <c r="M61" s="33">
        <v>17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69"/>
      <c r="AN61" s="33"/>
      <c r="AO61" s="56">
        <f t="shared" si="3"/>
        <v>17</v>
      </c>
      <c r="AP61" s="90" t="s">
        <v>137</v>
      </c>
      <c r="AQ61" s="98">
        <v>1</v>
      </c>
    </row>
    <row r="62" spans="1:43" s="64" customFormat="1" ht="6.75" customHeight="1">
      <c r="A62" s="95"/>
      <c r="B62" s="75"/>
      <c r="C62" s="75"/>
      <c r="D62" s="58"/>
      <c r="E62" s="85"/>
      <c r="F62" s="33"/>
      <c r="G62" s="33"/>
      <c r="H62" s="33"/>
      <c r="I62" s="33"/>
      <c r="J62" s="33"/>
      <c r="K62" s="108"/>
      <c r="L62" s="69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78"/>
      <c r="AN62" s="33"/>
      <c r="AO62" s="56"/>
      <c r="AP62" s="90"/>
      <c r="AQ62" s="98"/>
    </row>
    <row r="63" spans="1:43" s="34" customFormat="1" ht="12.75">
      <c r="A63" s="104"/>
      <c r="B63" s="102" t="s">
        <v>270</v>
      </c>
      <c r="C63" s="102"/>
      <c r="D63" s="103"/>
      <c r="E63" s="118">
        <f>SUM(E12:E61)/F63</f>
        <v>0.02290598290598291</v>
      </c>
      <c r="F63" s="119">
        <v>13</v>
      </c>
      <c r="G63" s="119">
        <f>SUM(G12:G62)</f>
        <v>258</v>
      </c>
      <c r="H63" s="118">
        <f>SUM(H12:H61)/I63</f>
        <v>0.03385159465020576</v>
      </c>
      <c r="I63" s="119">
        <v>9</v>
      </c>
      <c r="J63" s="119">
        <f>SUM(J12:J62)</f>
        <v>187</v>
      </c>
      <c r="K63" s="120">
        <f>SUM(K12:K61)/L63</f>
        <v>0.0514994212962963</v>
      </c>
      <c r="L63" s="119">
        <v>20</v>
      </c>
      <c r="M63" s="119">
        <f>SUM(M12:M62)</f>
        <v>380</v>
      </c>
      <c r="N63" s="118">
        <f>SUM(N12:N61)/O63</f>
        <v>0.03100268031189084</v>
      </c>
      <c r="O63" s="119">
        <v>19</v>
      </c>
      <c r="P63" s="119">
        <f>SUM(P12:P62)</f>
        <v>357</v>
      </c>
      <c r="Q63" s="120">
        <f>SUM(Q12:Q61)/R63</f>
        <v>0.057011574074074076</v>
      </c>
      <c r="R63" s="119">
        <v>5</v>
      </c>
      <c r="S63" s="119">
        <f>SUM(S12:S62)</f>
        <v>115</v>
      </c>
      <c r="T63" s="118">
        <f>SUM(T12:T61)/U63</f>
        <v>0.023203703703703706</v>
      </c>
      <c r="U63" s="119">
        <v>10</v>
      </c>
      <c r="V63" s="119">
        <f>SUM(V12:V62)</f>
        <v>227</v>
      </c>
      <c r="W63" s="120">
        <f>SUM(W12:W61)/X63</f>
        <v>0.12169174382716048</v>
      </c>
      <c r="X63" s="119">
        <v>24</v>
      </c>
      <c r="Y63" s="119">
        <f>SUM(Y12:Y62)</f>
        <v>870</v>
      </c>
      <c r="Z63" s="119"/>
      <c r="AA63" s="119"/>
      <c r="AB63" s="119"/>
      <c r="AC63" s="120">
        <f>SUM(AC12:AC61)/AD63</f>
        <v>0.05865740740740741</v>
      </c>
      <c r="AD63" s="33">
        <v>2</v>
      </c>
      <c r="AE63" s="119">
        <f>SUM(AE12:AE62)</f>
        <v>270</v>
      </c>
      <c r="AF63" s="120">
        <f>SUM(AF12:AF61)/AG63</f>
        <v>0.057101521164021174</v>
      </c>
      <c r="AG63" s="33">
        <v>7</v>
      </c>
      <c r="AH63" s="119">
        <f>SUM(AH12:AH62)</f>
        <v>157</v>
      </c>
      <c r="AI63" s="120">
        <f>SUM(AI12:AI61)/AJ63</f>
        <v>0.13772453703703705</v>
      </c>
      <c r="AJ63" s="33">
        <v>5</v>
      </c>
      <c r="AK63" s="119">
        <f>SUM(AK12:AK62)</f>
        <v>120</v>
      </c>
      <c r="AL63" s="120">
        <f>SUM(AL12:AL61)/AM63</f>
        <v>0.10596450617283952</v>
      </c>
      <c r="AM63" s="33">
        <v>6</v>
      </c>
      <c r="AN63" s="119">
        <f>SUM(AN12:AN62)</f>
        <v>137</v>
      </c>
      <c r="AO63" s="99">
        <f>G63+J63+M63+P63+S63+V63+Y63+AB63+AH63+AE63+AK63+AN63</f>
        <v>3078</v>
      </c>
      <c r="AP63" s="121"/>
      <c r="AQ63" s="122"/>
    </row>
    <row r="64" ht="4.5" customHeight="1"/>
    <row r="65" spans="1:42" s="5" customFormat="1" ht="12.75">
      <c r="A65" s="92"/>
      <c r="B65" s="32" t="s">
        <v>153</v>
      </c>
      <c r="C65" s="32"/>
      <c r="D65" s="38"/>
      <c r="F65" s="38"/>
      <c r="H65" s="35"/>
      <c r="I65" s="38"/>
      <c r="L65" s="38"/>
      <c r="AP65" s="92"/>
    </row>
    <row r="66" spans="1:42" s="5" customFormat="1" ht="12.75">
      <c r="A66" s="92"/>
      <c r="B66" s="32" t="s">
        <v>152</v>
      </c>
      <c r="C66" s="32"/>
      <c r="D66" s="38"/>
      <c r="F66" s="38"/>
      <c r="H66" s="35"/>
      <c r="I66" s="38"/>
      <c r="L66" s="38"/>
      <c r="AP66" s="92"/>
    </row>
    <row r="67" spans="1:42" s="5" customFormat="1" ht="12.75">
      <c r="A67" s="92"/>
      <c r="B67" s="32" t="s">
        <v>151</v>
      </c>
      <c r="C67" s="32"/>
      <c r="D67" s="38"/>
      <c r="F67" s="38"/>
      <c r="H67" s="35"/>
      <c r="I67" s="38"/>
      <c r="L67" s="38"/>
      <c r="AP67" s="92"/>
    </row>
    <row r="68" spans="1:42" s="5" customFormat="1" ht="12.75">
      <c r="A68" s="92"/>
      <c r="B68" s="32" t="s">
        <v>184</v>
      </c>
      <c r="C68" s="32"/>
      <c r="D68" s="38"/>
      <c r="F68" s="38"/>
      <c r="H68" s="35"/>
      <c r="I68" s="38"/>
      <c r="L68" s="38"/>
      <c r="AP68" s="92"/>
    </row>
    <row r="69" spans="1:42" s="5" customFormat="1" ht="12.75">
      <c r="A69" s="92"/>
      <c r="B69" s="32" t="s">
        <v>147</v>
      </c>
      <c r="C69" s="32"/>
      <c r="D69" s="38"/>
      <c r="F69" s="38"/>
      <c r="H69" s="35"/>
      <c r="I69" s="38"/>
      <c r="L69" s="38"/>
      <c r="AP69" s="92"/>
    </row>
    <row r="70" spans="1:42" s="5" customFormat="1" ht="12.75">
      <c r="A70" s="92"/>
      <c r="B70" s="32" t="s">
        <v>148</v>
      </c>
      <c r="C70" s="32"/>
      <c r="D70" s="38"/>
      <c r="F70" s="38"/>
      <c r="H70" s="35"/>
      <c r="I70" s="38"/>
      <c r="L70" s="38"/>
      <c r="AP70" s="92"/>
    </row>
    <row r="71" spans="1:43" s="16" customFormat="1" ht="13.5" customHeight="1">
      <c r="A71" s="92"/>
      <c r="B71" s="51" t="s">
        <v>145</v>
      </c>
      <c r="C71" s="51"/>
      <c r="D71" s="39">
        <v>1</v>
      </c>
      <c r="E71" s="39">
        <v>2</v>
      </c>
      <c r="F71" s="36">
        <v>3</v>
      </c>
      <c r="G71" s="39">
        <v>4</v>
      </c>
      <c r="H71" s="36">
        <v>5</v>
      </c>
      <c r="I71" s="39">
        <v>6</v>
      </c>
      <c r="J71" s="36">
        <v>7</v>
      </c>
      <c r="K71" s="36">
        <v>8</v>
      </c>
      <c r="L71" s="36">
        <v>9</v>
      </c>
      <c r="M71" s="36">
        <v>10</v>
      </c>
      <c r="N71" s="36">
        <v>11</v>
      </c>
      <c r="O71" s="36">
        <v>12</v>
      </c>
      <c r="P71" s="36">
        <v>13</v>
      </c>
      <c r="Q71" s="36">
        <v>14</v>
      </c>
      <c r="R71" s="36">
        <v>15</v>
      </c>
      <c r="S71" s="36">
        <v>16</v>
      </c>
      <c r="T71" s="36">
        <v>17</v>
      </c>
      <c r="U71" s="36">
        <v>18</v>
      </c>
      <c r="V71" s="36">
        <v>19</v>
      </c>
      <c r="W71" s="36">
        <v>20</v>
      </c>
      <c r="X71" s="44" t="s">
        <v>183</v>
      </c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P71" s="93"/>
      <c r="AQ71" s="5"/>
    </row>
    <row r="72" spans="2:38" ht="13.5" customHeight="1">
      <c r="B72" s="52" t="s">
        <v>275</v>
      </c>
      <c r="C72" s="52"/>
      <c r="D72" s="45">
        <v>300</v>
      </c>
      <c r="E72" s="45">
        <v>280</v>
      </c>
      <c r="F72" s="31">
        <v>260</v>
      </c>
      <c r="G72" s="40">
        <v>240</v>
      </c>
      <c r="H72" s="31">
        <v>220</v>
      </c>
      <c r="I72" s="45">
        <v>200</v>
      </c>
      <c r="J72" s="31">
        <v>180</v>
      </c>
      <c r="K72" s="31">
        <v>160</v>
      </c>
      <c r="L72" s="31">
        <v>140</v>
      </c>
      <c r="M72" s="31">
        <v>120</v>
      </c>
      <c r="N72" s="31">
        <v>100</v>
      </c>
      <c r="O72" s="31">
        <v>90</v>
      </c>
      <c r="P72" s="31">
        <v>80</v>
      </c>
      <c r="Q72" s="31">
        <v>70</v>
      </c>
      <c r="R72" s="31">
        <v>60</v>
      </c>
      <c r="S72" s="31">
        <v>50</v>
      </c>
      <c r="T72" s="31">
        <v>40</v>
      </c>
      <c r="U72" s="31">
        <v>30</v>
      </c>
      <c r="V72" s="31">
        <v>20</v>
      </c>
      <c r="W72" s="31">
        <v>10</v>
      </c>
      <c r="X72" s="105" t="s">
        <v>276</v>
      </c>
      <c r="Z72" s="16"/>
      <c r="AB72" s="16"/>
      <c r="AJ72" s="16"/>
      <c r="AK72" s="16"/>
      <c r="AL72" s="16"/>
    </row>
    <row r="73" spans="2:38" ht="13.5" customHeight="1">
      <c r="B73" s="53" t="s">
        <v>278</v>
      </c>
      <c r="C73" s="53"/>
      <c r="D73" s="45">
        <v>150</v>
      </c>
      <c r="E73" s="45">
        <v>140</v>
      </c>
      <c r="F73" s="31">
        <v>130</v>
      </c>
      <c r="G73" s="40">
        <v>120</v>
      </c>
      <c r="H73" s="31">
        <v>110</v>
      </c>
      <c r="I73" s="45">
        <v>100</v>
      </c>
      <c r="J73" s="31">
        <v>90</v>
      </c>
      <c r="K73" s="31">
        <v>80</v>
      </c>
      <c r="L73" s="31">
        <v>70</v>
      </c>
      <c r="M73" s="31">
        <v>60</v>
      </c>
      <c r="N73" s="31">
        <v>50</v>
      </c>
      <c r="O73" s="31">
        <v>40</v>
      </c>
      <c r="P73" s="31">
        <v>30</v>
      </c>
      <c r="Q73" s="31">
        <v>20</v>
      </c>
      <c r="R73" s="31">
        <v>10</v>
      </c>
      <c r="S73" s="55">
        <v>5</v>
      </c>
      <c r="T73" s="55"/>
      <c r="U73" s="55"/>
      <c r="V73" s="55"/>
      <c r="W73" s="55"/>
      <c r="X73" s="55"/>
      <c r="AJ73"/>
      <c r="AK73"/>
      <c r="AL73"/>
    </row>
    <row r="74" spans="2:38" ht="13.5" customHeight="1">
      <c r="B74" s="53" t="s">
        <v>277</v>
      </c>
      <c r="C74" s="53"/>
      <c r="D74" s="45">
        <v>50</v>
      </c>
      <c r="E74" s="45">
        <v>45</v>
      </c>
      <c r="F74" s="31">
        <v>40</v>
      </c>
      <c r="G74" s="40">
        <v>35</v>
      </c>
      <c r="H74" s="31">
        <v>30</v>
      </c>
      <c r="I74" s="45">
        <v>25</v>
      </c>
      <c r="J74" s="31">
        <v>20</v>
      </c>
      <c r="K74" s="31">
        <v>15</v>
      </c>
      <c r="L74" s="31">
        <v>10</v>
      </c>
      <c r="M74" s="31">
        <v>5</v>
      </c>
      <c r="N74" s="30">
        <v>3</v>
      </c>
      <c r="O74" s="30">
        <v>1</v>
      </c>
      <c r="P74" s="30"/>
      <c r="Q74" s="30"/>
      <c r="R74" s="30"/>
      <c r="S74" s="30"/>
      <c r="T74" s="30"/>
      <c r="U74" s="30"/>
      <c r="V74" s="30"/>
      <c r="W74" s="30"/>
      <c r="X74" s="55"/>
      <c r="AJ74"/>
      <c r="AK74"/>
      <c r="AL74"/>
    </row>
    <row r="75" spans="2:38" ht="13.5" customHeight="1">
      <c r="B75" s="54" t="s">
        <v>284</v>
      </c>
      <c r="C75" s="54"/>
      <c r="D75" s="46">
        <v>25</v>
      </c>
      <c r="E75" s="46">
        <v>20</v>
      </c>
      <c r="F75" s="30">
        <v>17</v>
      </c>
      <c r="G75" s="41">
        <v>14</v>
      </c>
      <c r="H75" s="30">
        <v>11</v>
      </c>
      <c r="I75" s="46">
        <v>9</v>
      </c>
      <c r="J75" s="30">
        <v>7</v>
      </c>
      <c r="K75" s="30">
        <v>5</v>
      </c>
      <c r="L75" s="30">
        <v>3</v>
      </c>
      <c r="M75" s="30">
        <v>1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AJ75"/>
      <c r="AK75"/>
      <c r="AL75"/>
    </row>
    <row r="76" spans="2:3" ht="12.75">
      <c r="B76" s="32" t="s">
        <v>149</v>
      </c>
      <c r="C76" s="32"/>
    </row>
    <row r="77" spans="1:42" s="5" customFormat="1" ht="12.75">
      <c r="A77" s="92"/>
      <c r="B77" s="32" t="s">
        <v>150</v>
      </c>
      <c r="C77" s="32"/>
      <c r="D77" s="38"/>
      <c r="F77" s="38"/>
      <c r="H77" s="35"/>
      <c r="I77" s="38"/>
      <c r="L77" s="38"/>
      <c r="AP77" s="92"/>
    </row>
    <row r="78" ht="12.75">
      <c r="B78" s="28" t="s">
        <v>304</v>
      </c>
    </row>
  </sheetData>
  <autoFilter ref="A10:AP63"/>
  <mergeCells count="129">
    <mergeCell ref="A3:A10"/>
    <mergeCell ref="W8:Y8"/>
    <mergeCell ref="T9:T10"/>
    <mergeCell ref="W9:W10"/>
    <mergeCell ref="G9:G10"/>
    <mergeCell ref="I9:I10"/>
    <mergeCell ref="R9:R10"/>
    <mergeCell ref="S9:S10"/>
    <mergeCell ref="U9:U10"/>
    <mergeCell ref="J9:J10"/>
    <mergeCell ref="Z9:Z10"/>
    <mergeCell ref="Z8:AB8"/>
    <mergeCell ref="V9:V10"/>
    <mergeCell ref="X9:X10"/>
    <mergeCell ref="Y9:Y10"/>
    <mergeCell ref="AA9:AA10"/>
    <mergeCell ref="AQ3:AQ10"/>
    <mergeCell ref="B3:D7"/>
    <mergeCell ref="B9:B10"/>
    <mergeCell ref="F9:F10"/>
    <mergeCell ref="E9:E10"/>
    <mergeCell ref="H9:H10"/>
    <mergeCell ref="E7:G7"/>
    <mergeCell ref="E8:G8"/>
    <mergeCell ref="W7:Y7"/>
    <mergeCell ref="B8:D8"/>
    <mergeCell ref="AO3:AP7"/>
    <mergeCell ref="T8:V8"/>
    <mergeCell ref="Z3:AB3"/>
    <mergeCell ref="Z5:AB5"/>
    <mergeCell ref="Z4:AB4"/>
    <mergeCell ref="Z6:AB6"/>
    <mergeCell ref="Z7:AB7"/>
    <mergeCell ref="W3:Y3"/>
    <mergeCell ref="AI8:AK8"/>
    <mergeCell ref="T3:V3"/>
    <mergeCell ref="L9:L10"/>
    <mergeCell ref="M9:M10"/>
    <mergeCell ref="O9:O10"/>
    <mergeCell ref="Q9:Q10"/>
    <mergeCell ref="AN9:AN10"/>
    <mergeCell ref="AO9:AO10"/>
    <mergeCell ref="AB9:AB10"/>
    <mergeCell ref="AD9:AD10"/>
    <mergeCell ref="AE9:AE10"/>
    <mergeCell ref="AJ9:AJ10"/>
    <mergeCell ref="AL9:AL10"/>
    <mergeCell ref="AC9:AC10"/>
    <mergeCell ref="Q8:S8"/>
    <mergeCell ref="AP9:AP10"/>
    <mergeCell ref="AC3:AE3"/>
    <mergeCell ref="AC4:AE4"/>
    <mergeCell ref="AC5:AE5"/>
    <mergeCell ref="AC6:AE6"/>
    <mergeCell ref="AC7:AE7"/>
    <mergeCell ref="AC8:AE8"/>
    <mergeCell ref="AK9:AK10"/>
    <mergeCell ref="AM9:AM10"/>
    <mergeCell ref="T4:V4"/>
    <mergeCell ref="AI3:AK3"/>
    <mergeCell ref="AI4:AK4"/>
    <mergeCell ref="AI5:AK5"/>
    <mergeCell ref="AF3:AH3"/>
    <mergeCell ref="AI6:AK6"/>
    <mergeCell ref="W4:Y4"/>
    <mergeCell ref="W5:Y5"/>
    <mergeCell ref="W6:Y6"/>
    <mergeCell ref="AF4:AH4"/>
    <mergeCell ref="AF5:AH5"/>
    <mergeCell ref="AF6:AH6"/>
    <mergeCell ref="Q3:S3"/>
    <mergeCell ref="Q4:S4"/>
    <mergeCell ref="Q5:S5"/>
    <mergeCell ref="Q6:S6"/>
    <mergeCell ref="N8:P8"/>
    <mergeCell ref="N9:N10"/>
    <mergeCell ref="P9:P10"/>
    <mergeCell ref="N3:P3"/>
    <mergeCell ref="N4:P4"/>
    <mergeCell ref="N5:P5"/>
    <mergeCell ref="N6:P6"/>
    <mergeCell ref="H8:J8"/>
    <mergeCell ref="E3:G3"/>
    <mergeCell ref="E4:G4"/>
    <mergeCell ref="E5:G5"/>
    <mergeCell ref="E6:G6"/>
    <mergeCell ref="H3:J3"/>
    <mergeCell ref="H4:J4"/>
    <mergeCell ref="H5:J5"/>
    <mergeCell ref="H6:J6"/>
    <mergeCell ref="AL5:AN5"/>
    <mergeCell ref="AL6:AN6"/>
    <mergeCell ref="H7:J7"/>
    <mergeCell ref="N7:P7"/>
    <mergeCell ref="Q7:S7"/>
    <mergeCell ref="T5:V5"/>
    <mergeCell ref="T6:V6"/>
    <mergeCell ref="T7:V7"/>
    <mergeCell ref="AL7:AN7"/>
    <mergeCell ref="AI7:AK7"/>
    <mergeCell ref="AL8:AN8"/>
    <mergeCell ref="K9:K10"/>
    <mergeCell ref="K3:M3"/>
    <mergeCell ref="K4:M4"/>
    <mergeCell ref="K5:M5"/>
    <mergeCell ref="K6:M6"/>
    <mergeCell ref="K7:M7"/>
    <mergeCell ref="K8:M8"/>
    <mergeCell ref="AL3:AN3"/>
    <mergeCell ref="AL4:AN4"/>
    <mergeCell ref="AF7:AH7"/>
    <mergeCell ref="AF8:AH8"/>
    <mergeCell ref="AF9:AF10"/>
    <mergeCell ref="AG9:AG10"/>
    <mergeCell ref="AH9:AH10"/>
    <mergeCell ref="E2:G2"/>
    <mergeCell ref="H2:J2"/>
    <mergeCell ref="K2:M2"/>
    <mergeCell ref="N2:P2"/>
    <mergeCell ref="B2:D2"/>
    <mergeCell ref="AO2:AQ2"/>
    <mergeCell ref="AC2:AE2"/>
    <mergeCell ref="AF2:AH2"/>
    <mergeCell ref="AI2:AK2"/>
    <mergeCell ref="AL2:AN2"/>
    <mergeCell ref="Q2:S2"/>
    <mergeCell ref="T2:V2"/>
    <mergeCell ref="W2:Y2"/>
    <mergeCell ref="Z2:AB2"/>
  </mergeCells>
  <printOptions/>
  <pageMargins left="0.2" right="0.2" top="0.35" bottom="0.28" header="0.27" footer="0.16"/>
  <pageSetup fitToHeight="2" fitToWidth="1" horizontalDpi="600" verticalDpi="600" orientation="landscape" paperSize="8" scale="77" r:id="rId1"/>
  <headerFooter alignWithMargins="0">
    <oddHeader>&amp;CStatus as of &amp;D&amp;RPage 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E20" sqref="E20"/>
    </sheetView>
  </sheetViews>
  <sheetFormatPr defaultColWidth="9.140625" defaultRowHeight="12.75"/>
  <cols>
    <col min="1" max="1" width="5.7109375" style="4" customWidth="1"/>
    <col min="2" max="2" width="25.7109375" style="13" customWidth="1"/>
    <col min="3" max="3" width="12.7109375" style="14" customWidth="1"/>
    <col min="4" max="4" width="18.8515625" style="14" customWidth="1"/>
    <col min="5" max="5" width="12.7109375" style="14" customWidth="1"/>
    <col min="6" max="6" width="9.140625" style="3" customWidth="1"/>
    <col min="7" max="8" width="9.140625" style="2" customWidth="1"/>
  </cols>
  <sheetData>
    <row r="1" spans="2:5" ht="15.75" customHeight="1">
      <c r="B1" s="1" t="s">
        <v>76</v>
      </c>
      <c r="C1" s="6"/>
      <c r="D1" s="6"/>
      <c r="E1" s="6"/>
    </row>
    <row r="2" spans="1:8" s="5" customFormat="1" ht="15.75" customHeight="1">
      <c r="A2" s="4"/>
      <c r="B2" s="7" t="s">
        <v>7</v>
      </c>
      <c r="C2" s="8" t="s">
        <v>77</v>
      </c>
      <c r="D2" s="8" t="s">
        <v>78</v>
      </c>
      <c r="E2" s="8" t="s">
        <v>79</v>
      </c>
      <c r="F2" s="4"/>
      <c r="G2" s="4"/>
      <c r="H2" s="4"/>
    </row>
    <row r="3" spans="2:5" ht="15.75" customHeight="1">
      <c r="B3" s="7" t="s">
        <v>80</v>
      </c>
      <c r="C3" s="8" t="s">
        <v>81</v>
      </c>
      <c r="D3" s="8">
        <v>20</v>
      </c>
      <c r="E3" s="8">
        <v>5</v>
      </c>
    </row>
    <row r="4" spans="2:5" ht="15.75" customHeight="1">
      <c r="B4" s="9" t="s">
        <v>82</v>
      </c>
      <c r="C4" s="10" t="s">
        <v>91</v>
      </c>
      <c r="D4" s="11">
        <v>40</v>
      </c>
      <c r="E4" s="11">
        <v>10</v>
      </c>
    </row>
    <row r="5" spans="2:5" ht="15.75" customHeight="1">
      <c r="B5" s="7" t="s">
        <v>83</v>
      </c>
      <c r="C5" s="12" t="s">
        <v>92</v>
      </c>
      <c r="D5" s="8" t="s">
        <v>84</v>
      </c>
      <c r="E5" s="8" t="s">
        <v>85</v>
      </c>
    </row>
    <row r="6" spans="2:5" ht="15.75" customHeight="1">
      <c r="B6" s="1"/>
      <c r="C6" s="6"/>
      <c r="D6" s="6"/>
      <c r="E6" s="6"/>
    </row>
    <row r="7" spans="1:8" s="5" customFormat="1" ht="15.75" customHeight="1">
      <c r="A7" s="4"/>
      <c r="B7" s="1" t="s">
        <v>86</v>
      </c>
      <c r="C7" s="6"/>
      <c r="D7" s="6"/>
      <c r="E7" s="6"/>
      <c r="F7" s="4"/>
      <c r="G7" s="4"/>
      <c r="H7" s="4"/>
    </row>
    <row r="8" spans="2:5" ht="15.75" customHeight="1">
      <c r="B8" s="7" t="s">
        <v>7</v>
      </c>
      <c r="C8" s="8" t="s">
        <v>79</v>
      </c>
      <c r="D8" s="8" t="s">
        <v>78</v>
      </c>
      <c r="E8" s="8" t="s">
        <v>79</v>
      </c>
    </row>
    <row r="9" spans="2:5" ht="15.75" customHeight="1">
      <c r="B9" s="9" t="s">
        <v>82</v>
      </c>
      <c r="C9" s="11">
        <v>10</v>
      </c>
      <c r="D9" s="11">
        <v>40</v>
      </c>
      <c r="E9" s="11">
        <v>5</v>
      </c>
    </row>
    <row r="10" spans="2:5" ht="15.75" customHeight="1">
      <c r="B10" s="7" t="s">
        <v>83</v>
      </c>
      <c r="C10" s="8">
        <v>10</v>
      </c>
      <c r="D10" s="8">
        <v>60</v>
      </c>
      <c r="E10" s="8">
        <v>10</v>
      </c>
    </row>
    <row r="11" spans="2:5" ht="15.75" customHeight="1">
      <c r="B11" s="1"/>
      <c r="C11" s="6"/>
      <c r="D11" s="6"/>
      <c r="E11" s="6"/>
    </row>
    <row r="12" spans="2:5" ht="15.75" customHeight="1">
      <c r="B12" s="1" t="s">
        <v>87</v>
      </c>
      <c r="C12" s="6"/>
      <c r="D12" s="6"/>
      <c r="E12" s="6"/>
    </row>
    <row r="13" spans="1:8" s="5" customFormat="1" ht="15.75" customHeight="1">
      <c r="A13" s="4"/>
      <c r="B13" s="7" t="s">
        <v>7</v>
      </c>
      <c r="C13" s="8" t="s">
        <v>79</v>
      </c>
      <c r="D13" s="8" t="s">
        <v>77</v>
      </c>
      <c r="E13" s="8" t="s">
        <v>79</v>
      </c>
      <c r="F13" s="4"/>
      <c r="G13" s="4"/>
      <c r="H13" s="4"/>
    </row>
    <row r="14" spans="2:5" ht="15.75" customHeight="1">
      <c r="B14" s="9" t="s">
        <v>82</v>
      </c>
      <c r="C14" s="10" t="s">
        <v>93</v>
      </c>
      <c r="D14" s="10">
        <v>1</v>
      </c>
      <c r="E14" s="10" t="s">
        <v>93</v>
      </c>
    </row>
    <row r="15" spans="2:5" ht="15.75" customHeight="1">
      <c r="B15" s="7" t="s">
        <v>83</v>
      </c>
      <c r="C15" s="12">
        <v>5</v>
      </c>
      <c r="D15" s="12">
        <v>2</v>
      </c>
      <c r="E15" s="12">
        <v>5</v>
      </c>
    </row>
    <row r="16" spans="2:5" ht="15.75" customHeight="1">
      <c r="B16" s="1"/>
      <c r="C16" s="6"/>
      <c r="D16" s="6"/>
      <c r="E16" s="6"/>
    </row>
    <row r="17" spans="2:5" ht="24" customHeight="1">
      <c r="B17" s="1" t="s">
        <v>88</v>
      </c>
      <c r="C17" s="6"/>
      <c r="D17" s="6"/>
      <c r="E17" s="6"/>
    </row>
    <row r="18" spans="2:5" ht="34.5" customHeight="1">
      <c r="B18" s="7" t="s">
        <v>7</v>
      </c>
      <c r="C18" s="8" t="s">
        <v>79</v>
      </c>
      <c r="D18" s="8" t="s">
        <v>89</v>
      </c>
      <c r="E18" s="8" t="s">
        <v>90</v>
      </c>
    </row>
    <row r="19" spans="2:5" ht="18.75" customHeight="1">
      <c r="B19" s="9" t="s">
        <v>82</v>
      </c>
      <c r="C19" s="11">
        <v>5</v>
      </c>
      <c r="D19" s="11">
        <v>15</v>
      </c>
      <c r="E19" s="11">
        <v>15</v>
      </c>
    </row>
    <row r="20" spans="2:5" ht="19.5" customHeight="1">
      <c r="B20" s="7" t="s">
        <v>83</v>
      </c>
      <c r="C20" s="8">
        <v>10</v>
      </c>
      <c r="D20" s="8">
        <v>30</v>
      </c>
      <c r="E20" s="8">
        <v>30</v>
      </c>
    </row>
  </sheetData>
  <printOptions/>
  <pageMargins left="0.75" right="0.75" top="0.75" bottom="0.72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lzjx30</dc:creator>
  <cp:keywords/>
  <dc:description/>
  <cp:lastModifiedBy>=AA</cp:lastModifiedBy>
  <cp:lastPrinted>2007-10-14T13:12:19Z</cp:lastPrinted>
  <dcterms:created xsi:type="dcterms:W3CDTF">2006-12-21T10:54:35Z</dcterms:created>
  <dcterms:modified xsi:type="dcterms:W3CDTF">2008-01-25T14:58:49Z</dcterms:modified>
  <cp:category/>
  <cp:version/>
  <cp:contentType/>
  <cp:contentStatus/>
</cp:coreProperties>
</file>